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tup19-20\Documents\2023 Budget Spreadsheets\"/>
    </mc:Choice>
  </mc:AlternateContent>
  <xr:revisionPtr revIDLastSave="0" documentId="13_ncr:1_{B2B758C1-BCF3-4FE4-9BCD-A02790A40CDC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Table of Contents" sheetId="5" r:id="rId1"/>
    <sheet name="peanut1" sheetId="1" r:id="rId2"/>
    <sheet name="peanut2" sheetId="2" r:id="rId3"/>
    <sheet name="peanut3" sheetId="3" r:id="rId4"/>
    <sheet name="peanut4" sheetId="4" r:id="rId5"/>
  </sheets>
  <calcPr calcId="191029"/>
</workbook>
</file>

<file path=xl/calcChain.xml><?xml version="1.0" encoding="utf-8"?>
<calcChain xmlns="http://schemas.openxmlformats.org/spreadsheetml/2006/main">
  <c r="E72" i="4" l="1"/>
  <c r="E71" i="4"/>
  <c r="E70" i="4"/>
  <c r="G70" i="4" s="1"/>
  <c r="H70" i="4" s="1"/>
  <c r="G69" i="4"/>
  <c r="H69" i="4" s="1"/>
  <c r="E69" i="4"/>
  <c r="E73" i="4" s="1"/>
  <c r="E64" i="4"/>
  <c r="G64" i="4" s="1"/>
  <c r="H64" i="4" s="1"/>
  <c r="G63" i="4"/>
  <c r="H63" i="4" s="1"/>
  <c r="E63" i="4"/>
  <c r="E62" i="4"/>
  <c r="E61" i="4"/>
  <c r="E60" i="4"/>
  <c r="G60" i="4" s="1"/>
  <c r="H60" i="4" s="1"/>
  <c r="G58" i="4"/>
  <c r="H58" i="4" s="1"/>
  <c r="E58" i="4"/>
  <c r="E57" i="4"/>
  <c r="E56" i="4"/>
  <c r="E54" i="4"/>
  <c r="G54" i="4" s="1"/>
  <c r="H54" i="4" s="1"/>
  <c r="G53" i="4"/>
  <c r="H53" i="4" s="1"/>
  <c r="E53" i="4"/>
  <c r="E52" i="4"/>
  <c r="E50" i="4"/>
  <c r="E49" i="4"/>
  <c r="G49" i="4" s="1"/>
  <c r="H49" i="4" s="1"/>
  <c r="G47" i="4"/>
  <c r="H47" i="4" s="1"/>
  <c r="E47" i="4"/>
  <c r="E46" i="4"/>
  <c r="E44" i="4"/>
  <c r="E42" i="4"/>
  <c r="G42" i="4" s="1"/>
  <c r="H42" i="4" s="1"/>
  <c r="G40" i="4"/>
  <c r="H40" i="4" s="1"/>
  <c r="E40" i="4"/>
  <c r="E38" i="4"/>
  <c r="E36" i="4"/>
  <c r="E34" i="4"/>
  <c r="G34" i="4" s="1"/>
  <c r="H34" i="4" s="1"/>
  <c r="G32" i="4"/>
  <c r="H32" i="4" s="1"/>
  <c r="E32" i="4"/>
  <c r="E30" i="4"/>
  <c r="E28" i="4"/>
  <c r="E27" i="4"/>
  <c r="G27" i="4" s="1"/>
  <c r="H27" i="4" s="1"/>
  <c r="G25" i="4"/>
  <c r="H25" i="4" s="1"/>
  <c r="E25" i="4"/>
  <c r="E24" i="4"/>
  <c r="E23" i="4"/>
  <c r="E22" i="4"/>
  <c r="G22" i="4" s="1"/>
  <c r="H22" i="4" s="1"/>
  <c r="G21" i="4"/>
  <c r="H21" i="4" s="1"/>
  <c r="E21" i="4"/>
  <c r="E20" i="4"/>
  <c r="E19" i="4"/>
  <c r="E17" i="4"/>
  <c r="G17" i="4" s="1"/>
  <c r="H17" i="4" s="1"/>
  <c r="G16" i="4"/>
  <c r="H16" i="4" s="1"/>
  <c r="E16" i="4"/>
  <c r="E15" i="4"/>
  <c r="E14" i="4"/>
  <c r="E13" i="4"/>
  <c r="G13" i="4" s="1"/>
  <c r="H13" i="4" s="1"/>
  <c r="G12" i="4"/>
  <c r="E12" i="4"/>
  <c r="E8" i="4"/>
  <c r="E7" i="4"/>
  <c r="E64" i="3"/>
  <c r="E65" i="3" s="1"/>
  <c r="E63" i="3"/>
  <c r="G63" i="3" s="1"/>
  <c r="H62" i="3"/>
  <c r="G62" i="3"/>
  <c r="E62" i="3"/>
  <c r="E57" i="3"/>
  <c r="G57" i="3" s="1"/>
  <c r="H57" i="3" s="1"/>
  <c r="H56" i="3"/>
  <c r="G56" i="3"/>
  <c r="E56" i="3"/>
  <c r="G55" i="3"/>
  <c r="E55" i="3"/>
  <c r="H55" i="3" s="1"/>
  <c r="E54" i="3"/>
  <c r="E52" i="3"/>
  <c r="G52" i="3" s="1"/>
  <c r="H52" i="3" s="1"/>
  <c r="H51" i="3"/>
  <c r="G51" i="3"/>
  <c r="E51" i="3"/>
  <c r="G49" i="3"/>
  <c r="E49" i="3"/>
  <c r="H49" i="3" s="1"/>
  <c r="E48" i="3"/>
  <c r="E47" i="3"/>
  <c r="G47" i="3" s="1"/>
  <c r="H47" i="3" s="1"/>
  <c r="H45" i="3"/>
  <c r="G45" i="3"/>
  <c r="E45" i="3"/>
  <c r="G44" i="3"/>
  <c r="E44" i="3"/>
  <c r="H44" i="3" s="1"/>
  <c r="E42" i="3"/>
  <c r="E40" i="3"/>
  <c r="G40" i="3" s="1"/>
  <c r="H40" i="3" s="1"/>
  <c r="H38" i="3"/>
  <c r="G38" i="3"/>
  <c r="E38" i="3"/>
  <c r="G36" i="3"/>
  <c r="E36" i="3"/>
  <c r="H36" i="3" s="1"/>
  <c r="E34" i="3"/>
  <c r="E32" i="3"/>
  <c r="G32" i="3" s="1"/>
  <c r="H32" i="3" s="1"/>
  <c r="H30" i="3"/>
  <c r="G30" i="3"/>
  <c r="E30" i="3"/>
  <c r="G28" i="3"/>
  <c r="E28" i="3"/>
  <c r="H28" i="3" s="1"/>
  <c r="E27" i="3"/>
  <c r="E25" i="3"/>
  <c r="G25" i="3" s="1"/>
  <c r="H25" i="3" s="1"/>
  <c r="H24" i="3"/>
  <c r="G24" i="3"/>
  <c r="E24" i="3"/>
  <c r="G23" i="3"/>
  <c r="E23" i="3"/>
  <c r="H23" i="3" s="1"/>
  <c r="E22" i="3"/>
  <c r="E21" i="3"/>
  <c r="G21" i="3" s="1"/>
  <c r="H21" i="3" s="1"/>
  <c r="H20" i="3"/>
  <c r="G20" i="3"/>
  <c r="E20" i="3"/>
  <c r="G19" i="3"/>
  <c r="E19" i="3"/>
  <c r="H19" i="3" s="1"/>
  <c r="E17" i="3"/>
  <c r="E16" i="3"/>
  <c r="G16" i="3" s="1"/>
  <c r="H16" i="3" s="1"/>
  <c r="H15" i="3"/>
  <c r="G15" i="3"/>
  <c r="E15" i="3"/>
  <c r="G14" i="3"/>
  <c r="E14" i="3"/>
  <c r="H14" i="3" s="1"/>
  <c r="E13" i="3"/>
  <c r="E12" i="3"/>
  <c r="G12" i="3" s="1"/>
  <c r="G7" i="3"/>
  <c r="G8" i="3" s="1"/>
  <c r="E7" i="3"/>
  <c r="E8" i="3" s="1"/>
  <c r="E64" i="2"/>
  <c r="E63" i="2"/>
  <c r="E65" i="2" s="1"/>
  <c r="H62" i="2"/>
  <c r="G62" i="2"/>
  <c r="E62" i="2"/>
  <c r="E57" i="2"/>
  <c r="H56" i="2"/>
  <c r="G56" i="2"/>
  <c r="E56" i="2"/>
  <c r="G55" i="2"/>
  <c r="H55" i="2" s="1"/>
  <c r="E55" i="2"/>
  <c r="E54" i="2"/>
  <c r="E52" i="2"/>
  <c r="H51" i="2"/>
  <c r="G51" i="2"/>
  <c r="E51" i="2"/>
  <c r="G49" i="2"/>
  <c r="H49" i="2" s="1"/>
  <c r="E49" i="2"/>
  <c r="E48" i="2"/>
  <c r="G48" i="2" s="1"/>
  <c r="E47" i="2"/>
  <c r="H45" i="2"/>
  <c r="G45" i="2"/>
  <c r="E45" i="2"/>
  <c r="G44" i="2"/>
  <c r="H44" i="2" s="1"/>
  <c r="E44" i="2"/>
  <c r="E42" i="2"/>
  <c r="G42" i="2" s="1"/>
  <c r="E40" i="2"/>
  <c r="H38" i="2"/>
  <c r="G38" i="2"/>
  <c r="E38" i="2"/>
  <c r="G36" i="2"/>
  <c r="H36" i="2" s="1"/>
  <c r="E36" i="2"/>
  <c r="E34" i="2"/>
  <c r="E32" i="2"/>
  <c r="H30" i="2"/>
  <c r="G30" i="2"/>
  <c r="E30" i="2"/>
  <c r="G28" i="2"/>
  <c r="H28" i="2" s="1"/>
  <c r="E28" i="2"/>
  <c r="E27" i="2"/>
  <c r="E25" i="2"/>
  <c r="H24" i="2"/>
  <c r="G24" i="2"/>
  <c r="E24" i="2"/>
  <c r="G23" i="2"/>
  <c r="H23" i="2" s="1"/>
  <c r="E23" i="2"/>
  <c r="E22" i="2"/>
  <c r="E21" i="2"/>
  <c r="H20" i="2"/>
  <c r="G20" i="2"/>
  <c r="E20" i="2"/>
  <c r="G19" i="2"/>
  <c r="H19" i="2" s="1"/>
  <c r="E19" i="2"/>
  <c r="E17" i="2"/>
  <c r="G17" i="2" s="1"/>
  <c r="E16" i="2"/>
  <c r="H15" i="2"/>
  <c r="G15" i="2"/>
  <c r="E15" i="2"/>
  <c r="G14" i="2"/>
  <c r="H14" i="2" s="1"/>
  <c r="E14" i="2"/>
  <c r="E13" i="2"/>
  <c r="E58" i="2" s="1"/>
  <c r="E12" i="2"/>
  <c r="G7" i="2"/>
  <c r="G8" i="2" s="1"/>
  <c r="E7" i="2"/>
  <c r="E8" i="2" s="1"/>
  <c r="E64" i="1"/>
  <c r="G63" i="1"/>
  <c r="E63" i="1"/>
  <c r="H63" i="1" s="1"/>
  <c r="E62" i="1"/>
  <c r="E65" i="1" s="1"/>
  <c r="G57" i="1"/>
  <c r="E57" i="1"/>
  <c r="H57" i="1" s="1"/>
  <c r="E56" i="1"/>
  <c r="G56" i="1" s="1"/>
  <c r="H56" i="1" s="1"/>
  <c r="G55" i="1"/>
  <c r="H55" i="1" s="1"/>
  <c r="E55" i="1"/>
  <c r="E54" i="1"/>
  <c r="G52" i="1"/>
  <c r="E52" i="1"/>
  <c r="H52" i="1" s="1"/>
  <c r="E51" i="1"/>
  <c r="G51" i="1" s="1"/>
  <c r="H51" i="1" s="1"/>
  <c r="G49" i="1"/>
  <c r="H49" i="1" s="1"/>
  <c r="E49" i="1"/>
  <c r="E48" i="1"/>
  <c r="G47" i="1"/>
  <c r="E47" i="1"/>
  <c r="H47" i="1" s="1"/>
  <c r="E45" i="1"/>
  <c r="G45" i="1" s="1"/>
  <c r="H45" i="1" s="1"/>
  <c r="G44" i="1"/>
  <c r="H44" i="1" s="1"/>
  <c r="E44" i="1"/>
  <c r="E42" i="1"/>
  <c r="G40" i="1"/>
  <c r="E40" i="1"/>
  <c r="H40" i="1" s="1"/>
  <c r="E38" i="1"/>
  <c r="G38" i="1" s="1"/>
  <c r="H38" i="1" s="1"/>
  <c r="G36" i="1"/>
  <c r="H36" i="1" s="1"/>
  <c r="E36" i="1"/>
  <c r="E34" i="1"/>
  <c r="G32" i="1"/>
  <c r="E32" i="1"/>
  <c r="H32" i="1" s="1"/>
  <c r="E30" i="1"/>
  <c r="G30" i="1" s="1"/>
  <c r="H30" i="1" s="1"/>
  <c r="G28" i="1"/>
  <c r="H28" i="1" s="1"/>
  <c r="E28" i="1"/>
  <c r="E27" i="1"/>
  <c r="G25" i="1"/>
  <c r="E25" i="1"/>
  <c r="H25" i="1" s="1"/>
  <c r="E24" i="1"/>
  <c r="G24" i="1" s="1"/>
  <c r="H24" i="1" s="1"/>
  <c r="G23" i="1"/>
  <c r="H23" i="1" s="1"/>
  <c r="E23" i="1"/>
  <c r="E22" i="1"/>
  <c r="G21" i="1"/>
  <c r="E21" i="1"/>
  <c r="H21" i="1" s="1"/>
  <c r="E20" i="1"/>
  <c r="G20" i="1" s="1"/>
  <c r="H20" i="1" s="1"/>
  <c r="G19" i="1"/>
  <c r="H19" i="1" s="1"/>
  <c r="E19" i="1"/>
  <c r="E17" i="1"/>
  <c r="G16" i="1"/>
  <c r="E16" i="1"/>
  <c r="H16" i="1" s="1"/>
  <c r="E15" i="1"/>
  <c r="G15" i="1" s="1"/>
  <c r="H15" i="1" s="1"/>
  <c r="G14" i="1"/>
  <c r="H14" i="1" s="1"/>
  <c r="E14" i="1"/>
  <c r="E13" i="1"/>
  <c r="G12" i="1"/>
  <c r="E12" i="1"/>
  <c r="H12" i="1" s="1"/>
  <c r="E8" i="1"/>
  <c r="G7" i="1"/>
  <c r="G8" i="1" s="1"/>
  <c r="E7" i="1"/>
  <c r="H12" i="4" l="1"/>
  <c r="H61" i="4"/>
  <c r="H14" i="4"/>
  <c r="H36" i="4"/>
  <c r="H15" i="4"/>
  <c r="G15" i="4"/>
  <c r="G24" i="4"/>
  <c r="H24" i="4" s="1"/>
  <c r="H38" i="4"/>
  <c r="G38" i="4"/>
  <c r="G52" i="4"/>
  <c r="H52" i="4" s="1"/>
  <c r="H44" i="4"/>
  <c r="G20" i="4"/>
  <c r="H20" i="4" s="1"/>
  <c r="H30" i="4"/>
  <c r="G30" i="4"/>
  <c r="G46" i="4"/>
  <c r="H46" i="4" s="1"/>
  <c r="H62" i="4"/>
  <c r="G57" i="4"/>
  <c r="H57" i="4" s="1"/>
  <c r="G62" i="4"/>
  <c r="E65" i="4"/>
  <c r="G72" i="4"/>
  <c r="H72" i="4" s="1"/>
  <c r="G7" i="4"/>
  <c r="G8" i="4" s="1"/>
  <c r="G14" i="4"/>
  <c r="G65" i="4" s="1"/>
  <c r="G19" i="4"/>
  <c r="H19" i="4" s="1"/>
  <c r="G23" i="4"/>
  <c r="H23" i="4" s="1"/>
  <c r="G28" i="4"/>
  <c r="H28" i="4" s="1"/>
  <c r="G36" i="4"/>
  <c r="G44" i="4"/>
  <c r="G50" i="4"/>
  <c r="H50" i="4" s="1"/>
  <c r="G56" i="4"/>
  <c r="H56" i="4" s="1"/>
  <c r="G61" i="4"/>
  <c r="G71" i="4"/>
  <c r="H71" i="4" s="1"/>
  <c r="H8" i="3"/>
  <c r="H12" i="3"/>
  <c r="H17" i="3"/>
  <c r="H42" i="3"/>
  <c r="H63" i="3"/>
  <c r="G65" i="3"/>
  <c r="H65" i="3" s="1"/>
  <c r="H13" i="3"/>
  <c r="E58" i="3"/>
  <c r="H7" i="3"/>
  <c r="G13" i="3"/>
  <c r="G17" i="3"/>
  <c r="G22" i="3"/>
  <c r="H22" i="3" s="1"/>
  <c r="G27" i="3"/>
  <c r="H27" i="3" s="1"/>
  <c r="G34" i="3"/>
  <c r="H34" i="3" s="1"/>
  <c r="G42" i="3"/>
  <c r="G48" i="3"/>
  <c r="H48" i="3" s="1"/>
  <c r="G54" i="3"/>
  <c r="H54" i="3" s="1"/>
  <c r="G64" i="3"/>
  <c r="H64" i="3" s="1"/>
  <c r="E59" i="2"/>
  <c r="H8" i="2"/>
  <c r="E67" i="2"/>
  <c r="H21" i="2"/>
  <c r="H57" i="2"/>
  <c r="E66" i="2"/>
  <c r="H25" i="2"/>
  <c r="H34" i="2"/>
  <c r="G13" i="2"/>
  <c r="H13" i="2" s="1"/>
  <c r="G22" i="2"/>
  <c r="H22" i="2" s="1"/>
  <c r="G27" i="2"/>
  <c r="H27" i="2" s="1"/>
  <c r="G34" i="2"/>
  <c r="G54" i="2"/>
  <c r="H54" i="2" s="1"/>
  <c r="G64" i="2"/>
  <c r="H64" i="2" s="1"/>
  <c r="G12" i="2"/>
  <c r="G16" i="2"/>
  <c r="H16" i="2" s="1"/>
  <c r="H17" i="2"/>
  <c r="G21" i="2"/>
  <c r="G25" i="2"/>
  <c r="G32" i="2"/>
  <c r="H32" i="2" s="1"/>
  <c r="G40" i="2"/>
  <c r="H40" i="2" s="1"/>
  <c r="H42" i="2"/>
  <c r="G47" i="2"/>
  <c r="H47" i="2" s="1"/>
  <c r="H48" i="2"/>
  <c r="G52" i="2"/>
  <c r="H52" i="2" s="1"/>
  <c r="G57" i="2"/>
  <c r="G63" i="2"/>
  <c r="H7" i="2"/>
  <c r="H63" i="2"/>
  <c r="H8" i="1"/>
  <c r="H34" i="1"/>
  <c r="H54" i="1"/>
  <c r="H64" i="1"/>
  <c r="E58" i="1"/>
  <c r="E59" i="1" s="1"/>
  <c r="H7" i="1"/>
  <c r="G13" i="1"/>
  <c r="H13" i="1" s="1"/>
  <c r="G17" i="1"/>
  <c r="H17" i="1" s="1"/>
  <c r="G22" i="1"/>
  <c r="H22" i="1" s="1"/>
  <c r="G27" i="1"/>
  <c r="H27" i="1" s="1"/>
  <c r="G34" i="1"/>
  <c r="G42" i="1"/>
  <c r="H42" i="1" s="1"/>
  <c r="G48" i="1"/>
  <c r="H48" i="1" s="1"/>
  <c r="G54" i="1"/>
  <c r="G64" i="1"/>
  <c r="G62" i="1"/>
  <c r="H65" i="4" l="1"/>
  <c r="E74" i="4"/>
  <c r="G66" i="4"/>
  <c r="G73" i="4"/>
  <c r="H73" i="4" s="1"/>
  <c r="H8" i="4"/>
  <c r="E66" i="4"/>
  <c r="H66" i="4" s="1"/>
  <c r="H7" i="4"/>
  <c r="E66" i="3"/>
  <c r="G58" i="3"/>
  <c r="E59" i="3"/>
  <c r="G65" i="2"/>
  <c r="H65" i="2" s="1"/>
  <c r="G58" i="2"/>
  <c r="H12" i="2"/>
  <c r="G65" i="1"/>
  <c r="H65" i="1" s="1"/>
  <c r="H62" i="1"/>
  <c r="G58" i="1"/>
  <c r="E66" i="1"/>
  <c r="E75" i="4" l="1"/>
  <c r="G74" i="4"/>
  <c r="G75" i="4" s="1"/>
  <c r="H59" i="3"/>
  <c r="G66" i="3"/>
  <c r="G67" i="3" s="1"/>
  <c r="G59" i="3"/>
  <c r="H58" i="3"/>
  <c r="H66" i="3"/>
  <c r="E67" i="3"/>
  <c r="H67" i="3" s="1"/>
  <c r="G66" i="2"/>
  <c r="H58" i="2"/>
  <c r="G59" i="2"/>
  <c r="H59" i="2" s="1"/>
  <c r="G66" i="1"/>
  <c r="G67" i="1" s="1"/>
  <c r="G59" i="1"/>
  <c r="H59" i="1" s="1"/>
  <c r="H58" i="1"/>
  <c r="H66" i="1"/>
  <c r="E67" i="1"/>
  <c r="H67" i="1" s="1"/>
  <c r="H75" i="4" l="1"/>
  <c r="H74" i="4"/>
  <c r="G67" i="2"/>
  <c r="H67" i="2" s="1"/>
  <c r="H66" i="2"/>
</calcChain>
</file>

<file path=xl/sharedStrings.xml><?xml version="1.0" encoding="utf-8"?>
<sst xmlns="http://schemas.openxmlformats.org/spreadsheetml/2006/main" count="486" uniqueCount="94">
  <si>
    <t>Table 1.M Estimated costs and returns per acre</t>
  </si>
  <si>
    <t>_____________________________________________________________</t>
  </si>
  <si>
    <t>ITEM</t>
  </si>
  <si>
    <t>UNIT</t>
  </si>
  <si>
    <t>PRICE</t>
  </si>
  <si>
    <t>QUANTITY</t>
  </si>
  <si>
    <t>INCOME</t>
  </si>
  <si>
    <t>Peanut Runner</t>
  </si>
  <si>
    <t>ton</t>
  </si>
  <si>
    <t>TOTAL INCOME</t>
  </si>
  <si>
    <t xml:space="preserve">                                                                       </t>
  </si>
  <si>
    <t>DIRECT EXPENSES</t>
  </si>
  <si>
    <t xml:space="preserve">  FUNGICIDES</t>
  </si>
  <si>
    <t>Bravo Weather Stick</t>
  </si>
  <si>
    <t>pt</t>
  </si>
  <si>
    <t>Abound</t>
  </si>
  <si>
    <t>oz</t>
  </si>
  <si>
    <t>Tebuconazole  3.6</t>
  </si>
  <si>
    <t xml:space="preserve">  HERBICIDES</t>
  </si>
  <si>
    <t>Glyphosate 3lbs a.e</t>
  </si>
  <si>
    <t>Dual Magnum</t>
  </si>
  <si>
    <t>Valor SX</t>
  </si>
  <si>
    <t>Storm</t>
  </si>
  <si>
    <t>Cadre</t>
  </si>
  <si>
    <t>Butyrac 200 (2,4-DB)</t>
  </si>
  <si>
    <t>Select Max</t>
  </si>
  <si>
    <t xml:space="preserve">  INSECTICIDES</t>
  </si>
  <si>
    <t>Admire Pro</t>
  </si>
  <si>
    <t>Acephate 90%</t>
  </si>
  <si>
    <t>lb</t>
  </si>
  <si>
    <t xml:space="preserve">  SEED/PLANTS</t>
  </si>
  <si>
    <t>Peanut Seed</t>
  </si>
  <si>
    <t xml:space="preserve">  ADJUVANTS</t>
  </si>
  <si>
    <t>Crop Oil Conc.(Veg.)</t>
  </si>
  <si>
    <t xml:space="preserve">  CLEANING</t>
  </si>
  <si>
    <t>Cleaning Peanuts</t>
  </si>
  <si>
    <t xml:space="preserve">  DRYING</t>
  </si>
  <si>
    <t>Dry Peanuts</t>
  </si>
  <si>
    <t xml:space="preserve">  CUSTOM LIME</t>
  </si>
  <si>
    <t>Lime (Spread)</t>
  </si>
  <si>
    <t xml:space="preserve">  INOCULANT</t>
  </si>
  <si>
    <t>Optimize LIFT</t>
  </si>
  <si>
    <t xml:space="preserve">  SOIL TEST</t>
  </si>
  <si>
    <t>Soil Test</t>
  </si>
  <si>
    <t>acre</t>
  </si>
  <si>
    <t xml:space="preserve">  OPERATOR LABOR      </t>
  </si>
  <si>
    <t>Tractors</t>
  </si>
  <si>
    <t>hour</t>
  </si>
  <si>
    <t>Self-Propelled</t>
  </si>
  <si>
    <t xml:space="preserve">  HAND LABOR          </t>
  </si>
  <si>
    <t>Implements</t>
  </si>
  <si>
    <t>UNALLOCATED LABOR</t>
  </si>
  <si>
    <t xml:space="preserve">  DIESEL FUEL</t>
  </si>
  <si>
    <t>gal</t>
  </si>
  <si>
    <t xml:space="preserve">  REPAIR &amp; MAINTENANCE</t>
  </si>
  <si>
    <t>INTEREST ON OP. CAP.</t>
  </si>
  <si>
    <t>TOTAL DIRECT EXPENSES</t>
  </si>
  <si>
    <t>RETURNS ABOVE DIRECT EXPENSES</t>
  </si>
  <si>
    <t>FIXED EXPENSES</t>
  </si>
  <si>
    <t>TOTAL FIXED EXPENSES</t>
  </si>
  <si>
    <t>TOTAL SPECIFIED EXPENSES</t>
  </si>
  <si>
    <t>RETURNS ABOVE TOTAL SPECIFIED EXPENSES</t>
  </si>
  <si>
    <t>The mention in this report of any commercial product does not imply its endorsement by MSU-ES, MAFES, or</t>
  </si>
  <si>
    <t>USDA over other products not named nor does the omission imply they are not satisfactory.</t>
  </si>
  <si>
    <t>Total Amount</t>
  </si>
  <si>
    <t>Landlord</t>
  </si>
  <si>
    <t>Share %</t>
  </si>
  <si>
    <t>Share</t>
  </si>
  <si>
    <t>Tenant</t>
  </si>
  <si>
    <t>Table 2.M Estimated costs and returns per acre</t>
  </si>
  <si>
    <t>Table 3.M Estimated costs and returns per acre</t>
  </si>
  <si>
    <t>Table 4.M Estimated costs and returns per acre</t>
  </si>
  <si>
    <t xml:space="preserve">  IRRIGATION SUPPLIES</t>
  </si>
  <si>
    <t>Roll-Out Pipe</t>
  </si>
  <si>
    <t>ft</t>
  </si>
  <si>
    <t xml:space="preserve">  IRRIGATE LABOR      </t>
  </si>
  <si>
    <t>Special Labor</t>
  </si>
  <si>
    <t>Irrigate Peanuts</t>
  </si>
  <si>
    <t>Peanut Budget List</t>
  </si>
  <si>
    <t>Peanut - runner, 2.0 ton (4000 lb) yield, 8 row-38 inch</t>
  </si>
  <si>
    <t>Peanut - runner, 2.0 ton (4000 lb) yield, 12 row-38inch</t>
  </si>
  <si>
    <t>Peanut-runner, 2.3 ton (4,600 lb) yield, 12 row-38inch</t>
  </si>
  <si>
    <t xml:space="preserve">1. Peanut - runner, 2.0 ton (4000 lb) yield, 8 row-38 inch - All Areas                                                     </t>
  </si>
  <si>
    <t xml:space="preserve">2. Peanut - runner, 2.0 ton (4000 lb) yield, 8 row-38 inch, Twin Row - All Areas                                                     </t>
  </si>
  <si>
    <t xml:space="preserve">3. Peanut - runner, 2.0 ton (4000 lb) yield, 12 row-38inch - All Areas                                                     </t>
  </si>
  <si>
    <t xml:space="preserve">4. Peanut - runner, 2.3 ton (4600 lb) yield, 12 row-38inch, furrow irrigated - All Areas                                                     </t>
  </si>
  <si>
    <t>All Areas, Mississippi, 2023</t>
  </si>
  <si>
    <t>Convoy</t>
  </si>
  <si>
    <t>Elatus</t>
  </si>
  <si>
    <t>Provost Silver</t>
  </si>
  <si>
    <t>Note: Cost of production estimates are based on 2022 input prices.</t>
  </si>
  <si>
    <t>Peanut - runner, 2.0 ton (4000 lb) yield, 8R 38" twin</t>
  </si>
  <si>
    <t>Furrow irrigated, All Areas, Mississippi, 2023</t>
  </si>
  <si>
    <t>Authors: Will Maples, MSU-ES, Brian Mills, MSU-ES, Jeff Gore MSU-ES/MAFES, Alan Henn, MSU-ES, Brendan Zurweller, MSU-ES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</si>
</sst>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4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22">
    <xf numFmtId="0" fontId="0" fillId="0" borderId="0" xfId="0"/>
    <xf numFmtId="0" fontId="18" fillId="0" borderId="0" xfId="0" applyFont="1"/>
    <xf numFmtId="164" fontId="18" fillId="0" borderId="0" xfId="0" applyNumberFormat="1" applyFont="1"/>
    <xf numFmtId="44" fontId="0" fillId="0" borderId="0" xfId="1" applyFont="1"/>
    <xf numFmtId="44" fontId="0" fillId="0" borderId="0" xfId="0" applyNumberFormat="1"/>
    <xf numFmtId="0" fontId="19" fillId="0" borderId="0" xfId="0" applyFont="1"/>
    <xf numFmtId="44" fontId="18" fillId="0" borderId="0" xfId="1" applyFont="1"/>
    <xf numFmtId="0" fontId="18" fillId="0" borderId="10" xfId="0" applyFont="1" applyBorder="1"/>
    <xf numFmtId="44" fontId="18" fillId="0" borderId="10" xfId="1" applyFont="1" applyBorder="1"/>
    <xf numFmtId="44" fontId="0" fillId="0" borderId="10" xfId="1" applyFont="1" applyBorder="1"/>
    <xf numFmtId="164" fontId="18" fillId="0" borderId="10" xfId="0" applyNumberFormat="1" applyFont="1" applyBorder="1"/>
    <xf numFmtId="0" fontId="0" fillId="0" borderId="10" xfId="0" applyBorder="1"/>
    <xf numFmtId="0" fontId="16" fillId="0" borderId="10" xfId="0" applyFont="1" applyBorder="1"/>
    <xf numFmtId="44" fontId="16" fillId="0" borderId="10" xfId="1" applyFont="1" applyBorder="1"/>
    <xf numFmtId="0" fontId="16" fillId="0" borderId="10" xfId="0" applyFont="1" applyBorder="1" applyAlignment="1">
      <alignment horizontal="center"/>
    </xf>
    <xf numFmtId="0" fontId="16" fillId="0" borderId="0" xfId="0" applyFont="1"/>
    <xf numFmtId="0" fontId="21" fillId="0" borderId="0" xfId="0" applyFont="1" applyAlignment="1">
      <alignment horizontal="center"/>
    </xf>
    <xf numFmtId="0" fontId="0" fillId="0" borderId="0" xfId="0" applyAlignment="1">
      <alignment wrapText="1"/>
    </xf>
    <xf numFmtId="0" fontId="22" fillId="0" borderId="0" xfId="5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5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1 2" xfId="43" xr:uid="{00000000-0005-0000-0000-00000D000000}"/>
    <cellStyle name="60% - Accent2" xfId="26" builtinId="36" customBuiltin="1"/>
    <cellStyle name="60% - Accent2 2" xfId="44" xr:uid="{00000000-0005-0000-0000-00000F000000}"/>
    <cellStyle name="60% - Accent3" xfId="30" builtinId="40" customBuiltin="1"/>
    <cellStyle name="60% - Accent3 2" xfId="45" xr:uid="{00000000-0005-0000-0000-000011000000}"/>
    <cellStyle name="60% - Accent4" xfId="34" builtinId="44" customBuiltin="1"/>
    <cellStyle name="60% - Accent4 2" xfId="46" xr:uid="{00000000-0005-0000-0000-000013000000}"/>
    <cellStyle name="60% - Accent5" xfId="38" builtinId="48" customBuiltin="1"/>
    <cellStyle name="60% - Accent5 2" xfId="47" xr:uid="{00000000-0005-0000-0000-000015000000}"/>
    <cellStyle name="60% - Accent6" xfId="42" builtinId="52" customBuiltin="1"/>
    <cellStyle name="60% - Accent6 2" xfId="48" xr:uid="{00000000-0005-0000-0000-000017000000}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50" builtinId="8"/>
    <cellStyle name="Input" xfId="10" builtinId="20" customBuiltin="1"/>
    <cellStyle name="Linked Cell" xfId="13" builtinId="24" customBuiltin="1"/>
    <cellStyle name="Neutral" xfId="9" builtinId="28" customBuiltin="1"/>
    <cellStyle name="Neutral 2" xfId="49" xr:uid="{00000000-0005-0000-0000-00002B000000}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abSelected="1" workbookViewId="0">
      <selection activeCell="A11" sqref="A11"/>
    </sheetView>
  </sheetViews>
  <sheetFormatPr defaultRowHeight="15" x14ac:dyDescent="0.25"/>
  <cols>
    <col min="1" max="1" width="100.28515625" bestFit="1" customWidth="1"/>
  </cols>
  <sheetData>
    <row r="1" spans="1:1" ht="15.75" x14ac:dyDescent="0.25">
      <c r="A1" s="16" t="s">
        <v>78</v>
      </c>
    </row>
    <row r="3" spans="1:1" x14ac:dyDescent="0.25">
      <c r="A3" s="18" t="s">
        <v>82</v>
      </c>
    </row>
    <row r="5" spans="1:1" x14ac:dyDescent="0.25">
      <c r="A5" s="18" t="s">
        <v>83</v>
      </c>
    </row>
    <row r="7" spans="1:1" x14ac:dyDescent="0.25">
      <c r="A7" s="18" t="s">
        <v>84</v>
      </c>
    </row>
    <row r="9" spans="1:1" x14ac:dyDescent="0.25">
      <c r="A9" s="18" t="s">
        <v>85</v>
      </c>
    </row>
    <row r="11" spans="1:1" ht="54" customHeight="1" x14ac:dyDescent="0.25">
      <c r="A11" s="17" t="s">
        <v>93</v>
      </c>
    </row>
    <row r="13" spans="1:1" x14ac:dyDescent="0.25">
      <c r="A13" s="15" t="s">
        <v>62</v>
      </c>
    </row>
    <row r="14" spans="1:1" x14ac:dyDescent="0.25">
      <c r="A14" s="15" t="s">
        <v>63</v>
      </c>
    </row>
  </sheetData>
  <hyperlinks>
    <hyperlink ref="A3" location="peanut1!A1" display="1. Peanut - runner, 2.0 ton (4000 lb) yield, 8 row-38 inch - All Areas                                                     " xr:uid="{C79C73B5-0E60-4D73-9EEC-5BDAAF780B02}"/>
    <hyperlink ref="A5" location="peanut2!A1" display="2. Peanut - runner, 2.0 ton (4000 lb) yield, 8 row-38 inch, Twin Row - All Areas                                                     " xr:uid="{B91DDD2D-8E51-4B0D-A300-766F135CCA81}"/>
    <hyperlink ref="A7" location="peanut3!A1" display="3. Peanut - runner, 2.0 ton (4000 lb) yield, 12 row-38inch - All Areas                                                     " xr:uid="{88EE06F0-185C-4E90-B2EA-D809F32C90BE}"/>
    <hyperlink ref="A9" location="peanut4!A1" display="4. Peanut - runner, 2.3 ton (4600 lb) yield, 12 row-38inch, furrow irrigated - All Areas                                                     " xr:uid="{25416D91-212B-4F8D-95DA-C6F948FD46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2"/>
  <sheetViews>
    <sheetView workbookViewId="0">
      <selection sqref="A1:H1"/>
    </sheetView>
  </sheetViews>
  <sheetFormatPr defaultRowHeight="15" x14ac:dyDescent="0.25"/>
  <cols>
    <col min="1" max="1" width="25.140625" customWidth="1"/>
    <col min="3" max="3" width="9.140625" style="3"/>
    <col min="4" max="4" width="10.7109375" customWidth="1"/>
    <col min="5" max="5" width="13.7109375" style="3" customWidth="1"/>
    <col min="8" max="8" width="10.5703125" bestFit="1" customWidth="1"/>
  </cols>
  <sheetData>
    <row r="1" spans="1:8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79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86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65</v>
      </c>
      <c r="G4" s="21"/>
      <c r="H4" s="19" t="s">
        <v>68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64</v>
      </c>
      <c r="F5" s="14" t="s">
        <v>66</v>
      </c>
      <c r="G5" s="14" t="s">
        <v>67</v>
      </c>
      <c r="H5" s="14" t="s">
        <v>67</v>
      </c>
    </row>
    <row r="6" spans="1:8" x14ac:dyDescent="0.25">
      <c r="A6" s="15" t="s">
        <v>6</v>
      </c>
    </row>
    <row r="7" spans="1:8" x14ac:dyDescent="0.25">
      <c r="A7" s="7" t="s">
        <v>7</v>
      </c>
      <c r="B7" s="7" t="s">
        <v>8</v>
      </c>
      <c r="C7" s="8">
        <v>575</v>
      </c>
      <c r="D7" s="7">
        <v>2</v>
      </c>
      <c r="E7" s="9">
        <f>ROUND(C7*D7,2)</f>
        <v>1150</v>
      </c>
      <c r="F7" s="10">
        <v>0</v>
      </c>
      <c r="G7" s="9">
        <f>ROUND(E7*F7,2)</f>
        <v>0</v>
      </c>
      <c r="H7" s="9">
        <f>ROUND(E7-G7,2)</f>
        <v>1150</v>
      </c>
    </row>
    <row r="8" spans="1:8" x14ac:dyDescent="0.25">
      <c r="A8" s="15" t="s">
        <v>9</v>
      </c>
      <c r="E8" s="3">
        <f>SUM(E7:E7)</f>
        <v>1150</v>
      </c>
      <c r="G8" s="4">
        <f>SUM(G7:G7)</f>
        <v>0</v>
      </c>
      <c r="H8" s="4">
        <f>ROUND(E8-G8,2)</f>
        <v>1150</v>
      </c>
    </row>
    <row r="9" spans="1:8" x14ac:dyDescent="0.25">
      <c r="A9" t="s">
        <v>10</v>
      </c>
    </row>
    <row r="10" spans="1:8" x14ac:dyDescent="0.25">
      <c r="A10" s="15" t="s">
        <v>11</v>
      </c>
    </row>
    <row r="11" spans="1:8" x14ac:dyDescent="0.25">
      <c r="A11" s="5" t="s">
        <v>12</v>
      </c>
    </row>
    <row r="12" spans="1:8" x14ac:dyDescent="0.25">
      <c r="A12" s="1" t="s">
        <v>15</v>
      </c>
      <c r="B12" s="1" t="s">
        <v>16</v>
      </c>
      <c r="C12" s="6">
        <v>1.88</v>
      </c>
      <c r="D12" s="1">
        <v>30</v>
      </c>
      <c r="E12" s="3">
        <f>ROUND(C12*D12,2)</f>
        <v>56.4</v>
      </c>
      <c r="F12" s="2">
        <v>0</v>
      </c>
      <c r="G12" s="3">
        <f>ROUND(E12*F12,2)</f>
        <v>0</v>
      </c>
      <c r="H12" s="3">
        <f>ROUND(E12-G12,2)</f>
        <v>56.4</v>
      </c>
    </row>
    <row r="13" spans="1:8" x14ac:dyDescent="0.25">
      <c r="A13" s="1" t="s">
        <v>87</v>
      </c>
      <c r="B13" s="1" t="s">
        <v>16</v>
      </c>
      <c r="C13" s="6">
        <v>1.1299999999999999</v>
      </c>
      <c r="D13" s="1">
        <v>24</v>
      </c>
      <c r="E13" s="3">
        <f>ROUND(C13*D13,2)</f>
        <v>27.12</v>
      </c>
      <c r="F13" s="2">
        <v>0</v>
      </c>
      <c r="G13" s="3">
        <f>ROUND(E13*F13,2)</f>
        <v>0</v>
      </c>
      <c r="H13" s="3">
        <f>ROUND(E13-G13,2)</f>
        <v>27.12</v>
      </c>
    </row>
    <row r="14" spans="1:8" x14ac:dyDescent="0.25">
      <c r="A14" s="1" t="s">
        <v>13</v>
      </c>
      <c r="B14" s="1" t="s">
        <v>14</v>
      </c>
      <c r="C14" s="6">
        <v>6.32</v>
      </c>
      <c r="D14" s="1">
        <v>2.25</v>
      </c>
      <c r="E14" s="3">
        <f>ROUND(C14*D14,2)</f>
        <v>14.22</v>
      </c>
      <c r="F14" s="2">
        <v>0</v>
      </c>
      <c r="G14" s="3">
        <f>ROUND(E14*F14,2)</f>
        <v>0</v>
      </c>
      <c r="H14" s="3">
        <f>ROUND(E14-G14,2)</f>
        <v>14.22</v>
      </c>
    </row>
    <row r="15" spans="1:8" x14ac:dyDescent="0.25">
      <c r="A15" s="1" t="s">
        <v>17</v>
      </c>
      <c r="B15" s="1" t="s">
        <v>16</v>
      </c>
      <c r="C15" s="6">
        <v>0.75</v>
      </c>
      <c r="D15" s="1">
        <v>7.2</v>
      </c>
      <c r="E15" s="3">
        <f>ROUND(C15*D15,2)</f>
        <v>5.4</v>
      </c>
      <c r="F15" s="2">
        <v>0</v>
      </c>
      <c r="G15" s="3">
        <f>ROUND(E15*F15,2)</f>
        <v>0</v>
      </c>
      <c r="H15" s="3">
        <f>ROUND(E15-G15,2)</f>
        <v>5.4</v>
      </c>
    </row>
    <row r="16" spans="1:8" x14ac:dyDescent="0.25">
      <c r="A16" s="1" t="s">
        <v>88</v>
      </c>
      <c r="B16" s="1" t="s">
        <v>16</v>
      </c>
      <c r="C16" s="6">
        <v>3.81</v>
      </c>
      <c r="D16" s="1">
        <v>9.1999999999999993</v>
      </c>
      <c r="E16" s="3">
        <f>ROUND(C16*D16,2)</f>
        <v>35.049999999999997</v>
      </c>
      <c r="F16" s="2">
        <v>0</v>
      </c>
      <c r="G16" s="3">
        <f>ROUND(E16*F16,2)</f>
        <v>0</v>
      </c>
      <c r="H16" s="3">
        <f>ROUND(E16-G16,2)</f>
        <v>35.049999999999997</v>
      </c>
    </row>
    <row r="17" spans="1:8" x14ac:dyDescent="0.25">
      <c r="A17" s="1" t="s">
        <v>89</v>
      </c>
      <c r="B17" s="1" t="s">
        <v>16</v>
      </c>
      <c r="C17" s="6">
        <v>1.41</v>
      </c>
      <c r="D17" s="1">
        <v>13</v>
      </c>
      <c r="E17" s="3">
        <f>ROUND(C17*D17,2)</f>
        <v>18.329999999999998</v>
      </c>
      <c r="F17" s="2">
        <v>0</v>
      </c>
      <c r="G17" s="3">
        <f>ROUND(E17*F17,2)</f>
        <v>0</v>
      </c>
      <c r="H17" s="3">
        <f>ROUND(E17-G17,2)</f>
        <v>18.329999999999998</v>
      </c>
    </row>
    <row r="18" spans="1:8" x14ac:dyDescent="0.25">
      <c r="A18" s="5" t="s">
        <v>18</v>
      </c>
    </row>
    <row r="19" spans="1:8" x14ac:dyDescent="0.25">
      <c r="A19" s="1" t="s">
        <v>19</v>
      </c>
      <c r="B19" s="1" t="s">
        <v>14</v>
      </c>
      <c r="C19" s="6">
        <v>5.38</v>
      </c>
      <c r="D19" s="1">
        <v>4</v>
      </c>
      <c r="E19" s="3">
        <f>ROUND(C19*D19,2)</f>
        <v>21.52</v>
      </c>
      <c r="F19" s="2">
        <v>0</v>
      </c>
      <c r="G19" s="3">
        <f>ROUND(E19*F19,2)</f>
        <v>0</v>
      </c>
      <c r="H19" s="3">
        <f>ROUND(E19-G19,2)</f>
        <v>21.52</v>
      </c>
    </row>
    <row r="20" spans="1:8" x14ac:dyDescent="0.25">
      <c r="A20" s="1" t="s">
        <v>20</v>
      </c>
      <c r="B20" s="1" t="s">
        <v>14</v>
      </c>
      <c r="C20" s="6">
        <v>11.45</v>
      </c>
      <c r="D20" s="1">
        <v>1</v>
      </c>
      <c r="E20" s="3">
        <f>ROUND(C20*D20,2)</f>
        <v>11.45</v>
      </c>
      <c r="F20" s="2">
        <v>0</v>
      </c>
      <c r="G20" s="3">
        <f>ROUND(E20*F20,2)</f>
        <v>0</v>
      </c>
      <c r="H20" s="3">
        <f>ROUND(E20-G20,2)</f>
        <v>11.45</v>
      </c>
    </row>
    <row r="21" spans="1:8" x14ac:dyDescent="0.25">
      <c r="A21" s="1" t="s">
        <v>21</v>
      </c>
      <c r="B21" s="1" t="s">
        <v>16</v>
      </c>
      <c r="C21" s="6">
        <v>3.2</v>
      </c>
      <c r="D21" s="1">
        <v>3</v>
      </c>
      <c r="E21" s="3">
        <f>ROUND(C21*D21,2)</f>
        <v>9.6</v>
      </c>
      <c r="F21" s="2">
        <v>0</v>
      </c>
      <c r="G21" s="3">
        <f>ROUND(E21*F21,2)</f>
        <v>0</v>
      </c>
      <c r="H21" s="3">
        <f>ROUND(E21-G21,2)</f>
        <v>9.6</v>
      </c>
    </row>
    <row r="22" spans="1:8" x14ac:dyDescent="0.25">
      <c r="A22" s="1" t="s">
        <v>22</v>
      </c>
      <c r="B22" s="1" t="s">
        <v>14</v>
      </c>
      <c r="C22" s="6">
        <v>12.65</v>
      </c>
      <c r="D22" s="1">
        <v>1.5</v>
      </c>
      <c r="E22" s="3">
        <f>ROUND(C22*D22,2)</f>
        <v>18.98</v>
      </c>
      <c r="F22" s="2">
        <v>0</v>
      </c>
      <c r="G22" s="3">
        <f>ROUND(E22*F22,2)</f>
        <v>0</v>
      </c>
      <c r="H22" s="3">
        <f>ROUND(E22-G22,2)</f>
        <v>18.98</v>
      </c>
    </row>
    <row r="23" spans="1:8" x14ac:dyDescent="0.25">
      <c r="A23" s="1" t="s">
        <v>23</v>
      </c>
      <c r="B23" s="1" t="s">
        <v>16</v>
      </c>
      <c r="C23" s="6">
        <v>1.97</v>
      </c>
      <c r="D23" s="1">
        <v>4</v>
      </c>
      <c r="E23" s="3">
        <f>ROUND(C23*D23,2)</f>
        <v>7.88</v>
      </c>
      <c r="F23" s="2">
        <v>0</v>
      </c>
      <c r="G23" s="3">
        <f>ROUND(E23*F23,2)</f>
        <v>0</v>
      </c>
      <c r="H23" s="3">
        <f>ROUND(E23-G23,2)</f>
        <v>7.88</v>
      </c>
    </row>
    <row r="24" spans="1:8" x14ac:dyDescent="0.25">
      <c r="A24" s="1" t="s">
        <v>24</v>
      </c>
      <c r="B24" s="1" t="s">
        <v>14</v>
      </c>
      <c r="C24" s="6">
        <v>4.0599999999999996</v>
      </c>
      <c r="D24" s="1">
        <v>2</v>
      </c>
      <c r="E24" s="3">
        <f>ROUND(C24*D24,2)</f>
        <v>8.1199999999999992</v>
      </c>
      <c r="F24" s="2">
        <v>0</v>
      </c>
      <c r="G24" s="3">
        <f>ROUND(E24*F24,2)</f>
        <v>0</v>
      </c>
      <c r="H24" s="3">
        <f>ROUND(E24-G24,2)</f>
        <v>8.1199999999999992</v>
      </c>
    </row>
    <row r="25" spans="1:8" x14ac:dyDescent="0.25">
      <c r="A25" s="1" t="s">
        <v>25</v>
      </c>
      <c r="B25" s="1" t="s">
        <v>14</v>
      </c>
      <c r="C25" s="6">
        <v>13.86</v>
      </c>
      <c r="D25" s="1">
        <v>1</v>
      </c>
      <c r="E25" s="3">
        <f>ROUND(C25*D25,2)</f>
        <v>13.86</v>
      </c>
      <c r="F25" s="2">
        <v>0</v>
      </c>
      <c r="G25" s="3">
        <f>ROUND(E25*F25,2)</f>
        <v>0</v>
      </c>
      <c r="H25" s="3">
        <f>ROUND(E25-G25,2)</f>
        <v>13.86</v>
      </c>
    </row>
    <row r="26" spans="1:8" x14ac:dyDescent="0.25">
      <c r="A26" s="5" t="s">
        <v>26</v>
      </c>
    </row>
    <row r="27" spans="1:8" x14ac:dyDescent="0.25">
      <c r="A27" s="1" t="s">
        <v>27</v>
      </c>
      <c r="B27" s="1" t="s">
        <v>16</v>
      </c>
      <c r="C27" s="6">
        <v>1.76</v>
      </c>
      <c r="D27" s="1">
        <v>9</v>
      </c>
      <c r="E27" s="3">
        <f>ROUND(C27*D27,2)</f>
        <v>15.84</v>
      </c>
      <c r="F27" s="2">
        <v>0</v>
      </c>
      <c r="G27" s="3">
        <f>ROUND(E27*F27,2)</f>
        <v>0</v>
      </c>
      <c r="H27" s="3">
        <f>ROUND(E27-G27,2)</f>
        <v>15.84</v>
      </c>
    </row>
    <row r="28" spans="1:8" x14ac:dyDescent="0.25">
      <c r="A28" s="1" t="s">
        <v>28</v>
      </c>
      <c r="B28" s="1" t="s">
        <v>29</v>
      </c>
      <c r="C28" s="6">
        <v>9.3000000000000007</v>
      </c>
      <c r="D28" s="1">
        <v>0.13750000000000001</v>
      </c>
      <c r="E28" s="3">
        <f>ROUND(C28*D28,2)</f>
        <v>1.28</v>
      </c>
      <c r="F28" s="2">
        <v>0</v>
      </c>
      <c r="G28" s="3">
        <f>ROUND(E28*F28,2)</f>
        <v>0</v>
      </c>
      <c r="H28" s="3">
        <f>ROUND(E28-G28,2)</f>
        <v>1.28</v>
      </c>
    </row>
    <row r="29" spans="1:8" x14ac:dyDescent="0.25">
      <c r="A29" s="5" t="s">
        <v>30</v>
      </c>
    </row>
    <row r="30" spans="1:8" x14ac:dyDescent="0.25">
      <c r="A30" s="1" t="s">
        <v>31</v>
      </c>
      <c r="B30" s="1" t="s">
        <v>29</v>
      </c>
      <c r="C30" s="6">
        <v>0.84</v>
      </c>
      <c r="D30" s="1">
        <v>150</v>
      </c>
      <c r="E30" s="3">
        <f>ROUND(C30*D30,2)</f>
        <v>126</v>
      </c>
      <c r="F30" s="2">
        <v>0</v>
      </c>
      <c r="G30" s="3">
        <f>ROUND(E30*F30,2)</f>
        <v>0</v>
      </c>
      <c r="H30" s="3">
        <f>ROUND(E30-G30,2)</f>
        <v>126</v>
      </c>
    </row>
    <row r="31" spans="1:8" x14ac:dyDescent="0.25">
      <c r="A31" s="5" t="s">
        <v>32</v>
      </c>
    </row>
    <row r="32" spans="1:8" x14ac:dyDescent="0.25">
      <c r="A32" s="1" t="s">
        <v>33</v>
      </c>
      <c r="B32" s="1" t="s">
        <v>14</v>
      </c>
      <c r="C32" s="6">
        <v>2.9</v>
      </c>
      <c r="D32" s="1">
        <v>6</v>
      </c>
      <c r="E32" s="3">
        <f>ROUND(C32*D32,2)</f>
        <v>17.399999999999999</v>
      </c>
      <c r="F32" s="2">
        <v>0</v>
      </c>
      <c r="G32" s="3">
        <f>ROUND(E32*F32,2)</f>
        <v>0</v>
      </c>
      <c r="H32" s="3">
        <f>ROUND(E32-G32,2)</f>
        <v>17.399999999999999</v>
      </c>
    </row>
    <row r="33" spans="1:8" x14ac:dyDescent="0.25">
      <c r="A33" s="5" t="s">
        <v>34</v>
      </c>
    </row>
    <row r="34" spans="1:8" x14ac:dyDescent="0.25">
      <c r="A34" s="1" t="s">
        <v>35</v>
      </c>
      <c r="B34" s="1" t="s">
        <v>8</v>
      </c>
      <c r="C34" s="6">
        <v>18</v>
      </c>
      <c r="D34" s="1">
        <v>1.62</v>
      </c>
      <c r="E34" s="3">
        <f>ROUND(C34*D34,2)</f>
        <v>29.16</v>
      </c>
      <c r="F34" s="2">
        <v>0</v>
      </c>
      <c r="G34" s="3">
        <f>ROUND(E34*F34,2)</f>
        <v>0</v>
      </c>
      <c r="H34" s="3">
        <f>ROUND(E34-G34,2)</f>
        <v>29.16</v>
      </c>
    </row>
    <row r="35" spans="1:8" x14ac:dyDescent="0.25">
      <c r="A35" s="5" t="s">
        <v>36</v>
      </c>
    </row>
    <row r="36" spans="1:8" x14ac:dyDescent="0.25">
      <c r="A36" s="1" t="s">
        <v>37</v>
      </c>
      <c r="B36" s="1" t="s">
        <v>8</v>
      </c>
      <c r="C36" s="6">
        <v>24</v>
      </c>
      <c r="D36" s="1">
        <v>1.1399999999999999</v>
      </c>
      <c r="E36" s="3">
        <f>ROUND(C36*D36,2)</f>
        <v>27.36</v>
      </c>
      <c r="F36" s="2">
        <v>0</v>
      </c>
      <c r="G36" s="3">
        <f>ROUND(E36*F36,2)</f>
        <v>0</v>
      </c>
      <c r="H36" s="3">
        <f>ROUND(E36-G36,2)</f>
        <v>27.36</v>
      </c>
    </row>
    <row r="37" spans="1:8" x14ac:dyDescent="0.25">
      <c r="A37" s="5" t="s">
        <v>38</v>
      </c>
    </row>
    <row r="38" spans="1:8" x14ac:dyDescent="0.25">
      <c r="A38" s="1" t="s">
        <v>39</v>
      </c>
      <c r="B38" s="1" t="s">
        <v>8</v>
      </c>
      <c r="C38" s="6">
        <v>58</v>
      </c>
      <c r="D38" s="1">
        <v>0.33300000000000002</v>
      </c>
      <c r="E38" s="3">
        <f>ROUND(C38*D38,2)</f>
        <v>19.309999999999999</v>
      </c>
      <c r="F38" s="2">
        <v>0</v>
      </c>
      <c r="G38" s="3">
        <f>ROUND(E38*F38,2)</f>
        <v>0</v>
      </c>
      <c r="H38" s="3">
        <f>ROUND(E38-G38,2)</f>
        <v>19.309999999999999</v>
      </c>
    </row>
    <row r="39" spans="1:8" x14ac:dyDescent="0.25">
      <c r="A39" s="5" t="s">
        <v>40</v>
      </c>
    </row>
    <row r="40" spans="1:8" x14ac:dyDescent="0.25">
      <c r="A40" s="1" t="s">
        <v>41</v>
      </c>
      <c r="B40" s="1" t="s">
        <v>16</v>
      </c>
      <c r="C40" s="6">
        <v>0.15</v>
      </c>
      <c r="D40" s="1">
        <v>14.8</v>
      </c>
      <c r="E40" s="3">
        <f>ROUND(C40*D40,2)</f>
        <v>2.2200000000000002</v>
      </c>
      <c r="F40" s="2">
        <v>0</v>
      </c>
      <c r="G40" s="3">
        <f>ROUND(E40*F40,2)</f>
        <v>0</v>
      </c>
      <c r="H40" s="3">
        <f>ROUND(E40-G40,2)</f>
        <v>2.2200000000000002</v>
      </c>
    </row>
    <row r="41" spans="1:8" x14ac:dyDescent="0.25">
      <c r="A41" s="5" t="s">
        <v>42</v>
      </c>
    </row>
    <row r="42" spans="1:8" x14ac:dyDescent="0.25">
      <c r="A42" s="1" t="s">
        <v>43</v>
      </c>
      <c r="B42" s="1" t="s">
        <v>44</v>
      </c>
      <c r="C42" s="6">
        <v>10</v>
      </c>
      <c r="D42" s="1">
        <v>0.33300000000000002</v>
      </c>
      <c r="E42" s="3">
        <f>ROUND(C42*D42,2)</f>
        <v>3.33</v>
      </c>
      <c r="F42" s="2">
        <v>0</v>
      </c>
      <c r="G42" s="3">
        <f>ROUND(E42*F42,2)</f>
        <v>0</v>
      </c>
      <c r="H42" s="3">
        <f>ROUND(E42-G42,2)</f>
        <v>3.33</v>
      </c>
    </row>
    <row r="43" spans="1:8" x14ac:dyDescent="0.25">
      <c r="A43" s="5" t="s">
        <v>45</v>
      </c>
    </row>
    <row r="44" spans="1:8" x14ac:dyDescent="0.25">
      <c r="A44" s="1" t="s">
        <v>46</v>
      </c>
      <c r="B44" s="1" t="s">
        <v>47</v>
      </c>
      <c r="C44" s="6">
        <v>16.54</v>
      </c>
      <c r="D44" s="1">
        <v>1.2528999999999999</v>
      </c>
      <c r="E44" s="3">
        <f>ROUND(C44*D44,2)</f>
        <v>20.72</v>
      </c>
      <c r="F44" s="2">
        <v>0</v>
      </c>
      <c r="G44" s="3">
        <f>ROUND(E44*F44,2)</f>
        <v>0</v>
      </c>
      <c r="H44" s="3">
        <f>ROUND(E44-G44,2)</f>
        <v>20.72</v>
      </c>
    </row>
    <row r="45" spans="1:8" x14ac:dyDescent="0.25">
      <c r="A45" s="1" t="s">
        <v>48</v>
      </c>
      <c r="B45" s="1" t="s">
        <v>47</v>
      </c>
      <c r="C45" s="6">
        <v>16.54</v>
      </c>
      <c r="D45" s="1">
        <v>0.13220000000000001</v>
      </c>
      <c r="E45" s="3">
        <f>ROUND(C45*D45,2)</f>
        <v>2.19</v>
      </c>
      <c r="F45" s="2">
        <v>0</v>
      </c>
      <c r="G45" s="3">
        <f>ROUND(E45*F45,2)</f>
        <v>0</v>
      </c>
      <c r="H45" s="3">
        <f>ROUND(E45-G45,2)</f>
        <v>2.19</v>
      </c>
    </row>
    <row r="46" spans="1:8" x14ac:dyDescent="0.25">
      <c r="A46" s="5" t="s">
        <v>49</v>
      </c>
    </row>
    <row r="47" spans="1:8" x14ac:dyDescent="0.25">
      <c r="A47" s="1" t="s">
        <v>50</v>
      </c>
      <c r="B47" s="1" t="s">
        <v>47</v>
      </c>
      <c r="C47" s="6">
        <v>9.06</v>
      </c>
      <c r="D47" s="1">
        <v>0.1208</v>
      </c>
      <c r="E47" s="3">
        <f>ROUND(C47*D47,2)</f>
        <v>1.0900000000000001</v>
      </c>
      <c r="F47" s="2">
        <v>0</v>
      </c>
      <c r="G47" s="3">
        <f>ROUND(E47*F47,2)</f>
        <v>0</v>
      </c>
      <c r="H47" s="3">
        <f>ROUND(E47-G47,2)</f>
        <v>1.0900000000000001</v>
      </c>
    </row>
    <row r="48" spans="1:8" x14ac:dyDescent="0.25">
      <c r="A48" s="1" t="s">
        <v>48</v>
      </c>
      <c r="B48" s="1" t="s">
        <v>47</v>
      </c>
      <c r="C48" s="6">
        <v>9.06</v>
      </c>
      <c r="D48" s="1">
        <v>6.6100000000000006E-2</v>
      </c>
      <c r="E48" s="3">
        <f>ROUND(C48*D48,2)</f>
        <v>0.6</v>
      </c>
      <c r="F48" s="2">
        <v>0</v>
      </c>
      <c r="G48" s="3">
        <f>ROUND(E48*F48,2)</f>
        <v>0</v>
      </c>
      <c r="H48" s="3">
        <f>ROUND(E48-G48,2)</f>
        <v>0.6</v>
      </c>
    </row>
    <row r="49" spans="1:8" x14ac:dyDescent="0.25">
      <c r="A49" s="1" t="s">
        <v>51</v>
      </c>
      <c r="B49" s="1" t="s">
        <v>47</v>
      </c>
      <c r="C49" s="6">
        <v>16.59</v>
      </c>
      <c r="D49" s="1">
        <v>1.1081000000000001</v>
      </c>
      <c r="E49" s="3">
        <f>ROUND(C49*D49,2)</f>
        <v>18.38</v>
      </c>
      <c r="F49" s="2">
        <v>0</v>
      </c>
      <c r="G49" s="3">
        <f>ROUND(E49*F49,2)</f>
        <v>0</v>
      </c>
      <c r="H49" s="3">
        <f>ROUND(E49-G49,2)</f>
        <v>18.38</v>
      </c>
    </row>
    <row r="50" spans="1:8" x14ac:dyDescent="0.25">
      <c r="A50" s="5" t="s">
        <v>52</v>
      </c>
    </row>
    <row r="51" spans="1:8" x14ac:dyDescent="0.25">
      <c r="A51" s="1" t="s">
        <v>46</v>
      </c>
      <c r="B51" s="1" t="s">
        <v>53</v>
      </c>
      <c r="C51" s="6">
        <v>4.4800000000000004</v>
      </c>
      <c r="D51" s="1">
        <v>13.5967</v>
      </c>
      <c r="E51" s="3">
        <f>ROUND(C51*D51,2)</f>
        <v>60.91</v>
      </c>
      <c r="F51" s="2">
        <v>0</v>
      </c>
      <c r="G51" s="3">
        <f>ROUND(E51*F51,2)</f>
        <v>0</v>
      </c>
      <c r="H51" s="3">
        <f>ROUND(E51-G51,2)</f>
        <v>60.91</v>
      </c>
    </row>
    <row r="52" spans="1:8" x14ac:dyDescent="0.25">
      <c r="A52" s="1" t="s">
        <v>48</v>
      </c>
      <c r="B52" s="1" t="s">
        <v>53</v>
      </c>
      <c r="C52" s="6">
        <v>4.4800000000000004</v>
      </c>
      <c r="D52" s="1">
        <v>1.6839</v>
      </c>
      <c r="E52" s="3">
        <f>ROUND(C52*D52,2)</f>
        <v>7.54</v>
      </c>
      <c r="F52" s="2">
        <v>0</v>
      </c>
      <c r="G52" s="3">
        <f>ROUND(E52*F52,2)</f>
        <v>0</v>
      </c>
      <c r="H52" s="3">
        <f>ROUND(E52-G52,2)</f>
        <v>7.54</v>
      </c>
    </row>
    <row r="53" spans="1:8" x14ac:dyDescent="0.25">
      <c r="A53" s="5" t="s">
        <v>54</v>
      </c>
    </row>
    <row r="54" spans="1:8" x14ac:dyDescent="0.25">
      <c r="A54" s="1" t="s">
        <v>50</v>
      </c>
      <c r="B54" s="1" t="s">
        <v>44</v>
      </c>
      <c r="C54" s="6">
        <v>10.49</v>
      </c>
      <c r="D54" s="1">
        <v>1</v>
      </c>
      <c r="E54" s="3">
        <f>ROUND(C54*D54,2)</f>
        <v>10.49</v>
      </c>
      <c r="F54" s="2">
        <v>0</v>
      </c>
      <c r="G54" s="3">
        <f>ROUND(E54*F54,2)</f>
        <v>0</v>
      </c>
      <c r="H54" s="3">
        <f>ROUND(E54-G54,2)</f>
        <v>10.49</v>
      </c>
    </row>
    <row r="55" spans="1:8" x14ac:dyDescent="0.25">
      <c r="A55" s="1" t="s">
        <v>46</v>
      </c>
      <c r="B55" s="1" t="s">
        <v>44</v>
      </c>
      <c r="C55" s="6">
        <v>9.85</v>
      </c>
      <c r="D55" s="1">
        <v>1</v>
      </c>
      <c r="E55" s="3">
        <f>ROUND(C55*D55,2)</f>
        <v>9.85</v>
      </c>
      <c r="F55" s="2">
        <v>0</v>
      </c>
      <c r="G55" s="3">
        <f>ROUND(E55*F55,2)</f>
        <v>0</v>
      </c>
      <c r="H55" s="3">
        <f>ROUND(E55-G55,2)</f>
        <v>9.85</v>
      </c>
    </row>
    <row r="56" spans="1:8" x14ac:dyDescent="0.25">
      <c r="A56" s="1" t="s">
        <v>48</v>
      </c>
      <c r="B56" s="1" t="s">
        <v>44</v>
      </c>
      <c r="C56" s="6">
        <v>2.25</v>
      </c>
      <c r="D56" s="1">
        <v>1</v>
      </c>
      <c r="E56" s="3">
        <f>ROUND(C56*D56,2)</f>
        <v>2.25</v>
      </c>
      <c r="F56" s="2">
        <v>0</v>
      </c>
      <c r="G56" s="3">
        <f>ROUND(E56*F56,2)</f>
        <v>0</v>
      </c>
      <c r="H56" s="3">
        <f>ROUND(E56-G56,2)</f>
        <v>2.25</v>
      </c>
    </row>
    <row r="57" spans="1:8" x14ac:dyDescent="0.25">
      <c r="A57" s="7" t="s">
        <v>55</v>
      </c>
      <c r="B57" s="7" t="s">
        <v>44</v>
      </c>
      <c r="C57" s="8">
        <v>11.51</v>
      </c>
      <c r="D57" s="7">
        <v>1</v>
      </c>
      <c r="E57" s="9">
        <f>ROUND(C57*D57,2)</f>
        <v>11.51</v>
      </c>
      <c r="F57" s="10">
        <v>0</v>
      </c>
      <c r="G57" s="9">
        <f>ROUND(E57*F57,2)</f>
        <v>0</v>
      </c>
      <c r="H57" s="9">
        <f>ROUND(E57-G57,2)</f>
        <v>11.51</v>
      </c>
    </row>
    <row r="58" spans="1:8" x14ac:dyDescent="0.25">
      <c r="A58" s="15" t="s">
        <v>56</v>
      </c>
      <c r="E58" s="3">
        <f>SUM(E12:E57)</f>
        <v>635.36</v>
      </c>
      <c r="G58" s="4">
        <f>SUM(G12:G57)</f>
        <v>0</v>
      </c>
      <c r="H58" s="4">
        <f>ROUND(E58-G58,2)</f>
        <v>635.36</v>
      </c>
    </row>
    <row r="59" spans="1:8" x14ac:dyDescent="0.25">
      <c r="A59" s="15" t="s">
        <v>57</v>
      </c>
      <c r="E59" s="3">
        <f>+E8-E58</f>
        <v>514.64</v>
      </c>
      <c r="G59" s="4">
        <f>+G8-G58</f>
        <v>0</v>
      </c>
      <c r="H59" s="4">
        <f>ROUND(E59-G59,2)</f>
        <v>514.64</v>
      </c>
    </row>
    <row r="60" spans="1:8" x14ac:dyDescent="0.25">
      <c r="A60" t="s">
        <v>10</v>
      </c>
    </row>
    <row r="61" spans="1:8" x14ac:dyDescent="0.25">
      <c r="A61" s="15" t="s">
        <v>58</v>
      </c>
    </row>
    <row r="62" spans="1:8" x14ac:dyDescent="0.25">
      <c r="A62" s="1" t="s">
        <v>50</v>
      </c>
      <c r="B62" s="1" t="s">
        <v>44</v>
      </c>
      <c r="C62" s="6">
        <v>47.57</v>
      </c>
      <c r="D62" s="1">
        <v>1</v>
      </c>
      <c r="E62" s="3">
        <f>ROUND(C62*D62,2)</f>
        <v>47.57</v>
      </c>
      <c r="F62" s="2">
        <v>0</v>
      </c>
      <c r="G62" s="3">
        <f>ROUND(E62*F62,2)</f>
        <v>0</v>
      </c>
      <c r="H62" s="3">
        <f>ROUND(E62-G62,2)</f>
        <v>47.57</v>
      </c>
    </row>
    <row r="63" spans="1:8" x14ac:dyDescent="0.25">
      <c r="A63" s="1" t="s">
        <v>46</v>
      </c>
      <c r="B63" s="1" t="s">
        <v>44</v>
      </c>
      <c r="C63" s="6">
        <v>69.7</v>
      </c>
      <c r="D63" s="1">
        <v>1</v>
      </c>
      <c r="E63" s="3">
        <f>ROUND(C63*D63,2)</f>
        <v>69.7</v>
      </c>
      <c r="F63" s="2">
        <v>0</v>
      </c>
      <c r="G63" s="3">
        <f>ROUND(E63*F63,2)</f>
        <v>0</v>
      </c>
      <c r="H63" s="3">
        <f>ROUND(E63-G63,2)</f>
        <v>69.7</v>
      </c>
    </row>
    <row r="64" spans="1:8" x14ac:dyDescent="0.25">
      <c r="A64" s="7" t="s">
        <v>48</v>
      </c>
      <c r="B64" s="7" t="s">
        <v>44</v>
      </c>
      <c r="C64" s="8">
        <v>16.420000000000002</v>
      </c>
      <c r="D64" s="7">
        <v>1</v>
      </c>
      <c r="E64" s="9">
        <f>ROUND(C64*D64,2)</f>
        <v>16.420000000000002</v>
      </c>
      <c r="F64" s="10">
        <v>0</v>
      </c>
      <c r="G64" s="9">
        <f>ROUND(E64*F64,2)</f>
        <v>0</v>
      </c>
      <c r="H64" s="9">
        <f>ROUND(E64-G64,2)</f>
        <v>16.420000000000002</v>
      </c>
    </row>
    <row r="65" spans="1:8" x14ac:dyDescent="0.25">
      <c r="A65" s="15" t="s">
        <v>59</v>
      </c>
      <c r="E65" s="3">
        <f>SUM(E62:E64)</f>
        <v>133.69</v>
      </c>
      <c r="G65" s="4">
        <f>SUM(G62:G64)</f>
        <v>0</v>
      </c>
      <c r="H65" s="4">
        <f>ROUND(E65-G65,2)</f>
        <v>133.69</v>
      </c>
    </row>
    <row r="66" spans="1:8" x14ac:dyDescent="0.25">
      <c r="A66" s="15" t="s">
        <v>60</v>
      </c>
      <c r="E66" s="3">
        <f>+E58+E65</f>
        <v>769.05</v>
      </c>
      <c r="G66" s="4">
        <f>+G58+G65</f>
        <v>0</v>
      </c>
      <c r="H66" s="4">
        <f>ROUND(E66-G66,2)</f>
        <v>769.05</v>
      </c>
    </row>
    <row r="67" spans="1:8" x14ac:dyDescent="0.25">
      <c r="A67" s="15" t="s">
        <v>61</v>
      </c>
      <c r="E67" s="3">
        <f>+E8-E66</f>
        <v>380.95000000000005</v>
      </c>
      <c r="G67" s="4">
        <f>+G8-G66</f>
        <v>0</v>
      </c>
      <c r="H67" s="4">
        <f>ROUND(E67-G67,2)</f>
        <v>380.95</v>
      </c>
    </row>
    <row r="68" spans="1:8" x14ac:dyDescent="0.25">
      <c r="A68" t="s">
        <v>1</v>
      </c>
    </row>
    <row r="69" spans="1:8" x14ac:dyDescent="0.25">
      <c r="A69" t="s">
        <v>90</v>
      </c>
    </row>
    <row r="71" spans="1:8" x14ac:dyDescent="0.25">
      <c r="A71" s="15" t="s">
        <v>62</v>
      </c>
    </row>
    <row r="72" spans="1:8" x14ac:dyDescent="0.25">
      <c r="A72" s="15" t="s">
        <v>63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2"/>
  <sheetViews>
    <sheetView topLeftCell="A37" workbookViewId="0">
      <selection activeCell="K24" sqref="K24"/>
    </sheetView>
  </sheetViews>
  <sheetFormatPr defaultRowHeight="15" x14ac:dyDescent="0.25"/>
  <cols>
    <col min="1" max="1" width="25.1406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69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91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86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65</v>
      </c>
      <c r="G4" s="21"/>
      <c r="H4" s="19" t="s">
        <v>68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64</v>
      </c>
      <c r="F5" s="14" t="s">
        <v>66</v>
      </c>
      <c r="G5" s="14" t="s">
        <v>67</v>
      </c>
      <c r="H5" s="14" t="s">
        <v>67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575</v>
      </c>
      <c r="D7" s="7">
        <v>2</v>
      </c>
      <c r="E7" s="9">
        <f>ROUND(C7*D7,2)</f>
        <v>1150</v>
      </c>
      <c r="F7" s="10">
        <v>0</v>
      </c>
      <c r="G7" s="9">
        <f>ROUND(E7*F7,2)</f>
        <v>0</v>
      </c>
      <c r="H7" s="9">
        <f>ROUND(E7-G7,2)</f>
        <v>1150</v>
      </c>
    </row>
    <row r="8" spans="1:8" x14ac:dyDescent="0.25">
      <c r="A8" s="15" t="s">
        <v>9</v>
      </c>
      <c r="C8" s="3"/>
      <c r="E8" s="3">
        <f>SUM(E7:E7)</f>
        <v>1150</v>
      </c>
      <c r="G8" s="4">
        <f>SUM(G7:G7)</f>
        <v>0</v>
      </c>
      <c r="H8" s="4">
        <f>ROUND(E8-G8,2)</f>
        <v>1150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15</v>
      </c>
      <c r="B12" s="1" t="s">
        <v>16</v>
      </c>
      <c r="C12" s="6">
        <v>1.88</v>
      </c>
      <c r="D12" s="1">
        <v>30</v>
      </c>
      <c r="E12" s="3">
        <f>ROUND(C12*D12,2)</f>
        <v>56.4</v>
      </c>
      <c r="F12" s="2">
        <v>0</v>
      </c>
      <c r="G12" s="3">
        <f>ROUND(E12*F12,2)</f>
        <v>0</v>
      </c>
      <c r="H12" s="3">
        <f>ROUND(E12-G12,2)</f>
        <v>56.4</v>
      </c>
    </row>
    <row r="13" spans="1:8" x14ac:dyDescent="0.25">
      <c r="A13" s="1" t="s">
        <v>87</v>
      </c>
      <c r="B13" s="1" t="s">
        <v>16</v>
      </c>
      <c r="C13" s="6">
        <v>1.1299999999999999</v>
      </c>
      <c r="D13" s="1">
        <v>24</v>
      </c>
      <c r="E13" s="3">
        <f>ROUND(C13*D13,2)</f>
        <v>27.12</v>
      </c>
      <c r="F13" s="2">
        <v>0</v>
      </c>
      <c r="G13" s="3">
        <f>ROUND(E13*F13,2)</f>
        <v>0</v>
      </c>
      <c r="H13" s="3">
        <f>ROUND(E13-G13,2)</f>
        <v>27.12</v>
      </c>
    </row>
    <row r="14" spans="1:8" x14ac:dyDescent="0.25">
      <c r="A14" s="1" t="s">
        <v>13</v>
      </c>
      <c r="B14" s="1" t="s">
        <v>14</v>
      </c>
      <c r="C14" s="6">
        <v>6.32</v>
      </c>
      <c r="D14" s="1">
        <v>2.25</v>
      </c>
      <c r="E14" s="3">
        <f>ROUND(C14*D14,2)</f>
        <v>14.22</v>
      </c>
      <c r="F14" s="2">
        <v>0</v>
      </c>
      <c r="G14" s="3">
        <f>ROUND(E14*F14,2)</f>
        <v>0</v>
      </c>
      <c r="H14" s="3">
        <f>ROUND(E14-G14,2)</f>
        <v>14.22</v>
      </c>
    </row>
    <row r="15" spans="1:8" x14ac:dyDescent="0.25">
      <c r="A15" s="1" t="s">
        <v>17</v>
      </c>
      <c r="B15" s="1" t="s">
        <v>16</v>
      </c>
      <c r="C15" s="6">
        <v>0.75</v>
      </c>
      <c r="D15" s="1">
        <v>7.2</v>
      </c>
      <c r="E15" s="3">
        <f>ROUND(C15*D15,2)</f>
        <v>5.4</v>
      </c>
      <c r="F15" s="2">
        <v>0</v>
      </c>
      <c r="G15" s="3">
        <f>ROUND(E15*F15,2)</f>
        <v>0</v>
      </c>
      <c r="H15" s="3">
        <f>ROUND(E15-G15,2)</f>
        <v>5.4</v>
      </c>
    </row>
    <row r="16" spans="1:8" x14ac:dyDescent="0.25">
      <c r="A16" s="1" t="s">
        <v>88</v>
      </c>
      <c r="B16" s="1" t="s">
        <v>16</v>
      </c>
      <c r="C16" s="6">
        <v>3.81</v>
      </c>
      <c r="D16" s="1">
        <v>9.1999999999999993</v>
      </c>
      <c r="E16" s="3">
        <f>ROUND(C16*D16,2)</f>
        <v>35.049999999999997</v>
      </c>
      <c r="F16" s="2">
        <v>0</v>
      </c>
      <c r="G16" s="3">
        <f>ROUND(E16*F16,2)</f>
        <v>0</v>
      </c>
      <c r="H16" s="3">
        <f>ROUND(E16-G16,2)</f>
        <v>35.049999999999997</v>
      </c>
    </row>
    <row r="17" spans="1:8" x14ac:dyDescent="0.25">
      <c r="A17" s="1" t="s">
        <v>89</v>
      </c>
      <c r="B17" s="1" t="s">
        <v>16</v>
      </c>
      <c r="C17" s="6">
        <v>1.41</v>
      </c>
      <c r="D17" s="1">
        <v>13</v>
      </c>
      <c r="E17" s="3">
        <f>ROUND(C17*D17,2)</f>
        <v>18.329999999999998</v>
      </c>
      <c r="F17" s="2">
        <v>0</v>
      </c>
      <c r="G17" s="3">
        <f>ROUND(E17*F17,2)</f>
        <v>0</v>
      </c>
      <c r="H17" s="3">
        <f>ROUND(E17-G17,2)</f>
        <v>18.329999999999998</v>
      </c>
    </row>
    <row r="18" spans="1:8" x14ac:dyDescent="0.25">
      <c r="A18" s="5" t="s">
        <v>18</v>
      </c>
      <c r="C18" s="3"/>
      <c r="E18" s="3"/>
    </row>
    <row r="19" spans="1:8" x14ac:dyDescent="0.25">
      <c r="A19" s="1" t="s">
        <v>19</v>
      </c>
      <c r="B19" s="1" t="s">
        <v>14</v>
      </c>
      <c r="C19" s="6">
        <v>5.38</v>
      </c>
      <c r="D19" s="1">
        <v>4</v>
      </c>
      <c r="E19" s="3">
        <f>ROUND(C19*D19,2)</f>
        <v>21.52</v>
      </c>
      <c r="F19" s="2">
        <v>0</v>
      </c>
      <c r="G19" s="3">
        <f>ROUND(E19*F19,2)</f>
        <v>0</v>
      </c>
      <c r="H19" s="3">
        <f>ROUND(E19-G19,2)</f>
        <v>21.52</v>
      </c>
    </row>
    <row r="20" spans="1:8" x14ac:dyDescent="0.25">
      <c r="A20" s="1" t="s">
        <v>20</v>
      </c>
      <c r="B20" s="1" t="s">
        <v>14</v>
      </c>
      <c r="C20" s="6">
        <v>11.45</v>
      </c>
      <c r="D20" s="1">
        <v>1</v>
      </c>
      <c r="E20" s="3">
        <f>ROUND(C20*D20,2)</f>
        <v>11.45</v>
      </c>
      <c r="F20" s="2">
        <v>0</v>
      </c>
      <c r="G20" s="3">
        <f>ROUND(E20*F20,2)</f>
        <v>0</v>
      </c>
      <c r="H20" s="3">
        <f>ROUND(E20-G20,2)</f>
        <v>11.45</v>
      </c>
    </row>
    <row r="21" spans="1:8" x14ac:dyDescent="0.25">
      <c r="A21" s="1" t="s">
        <v>21</v>
      </c>
      <c r="B21" s="1" t="s">
        <v>16</v>
      </c>
      <c r="C21" s="6">
        <v>3.2</v>
      </c>
      <c r="D21" s="1">
        <v>3</v>
      </c>
      <c r="E21" s="3">
        <f>ROUND(C21*D21,2)</f>
        <v>9.6</v>
      </c>
      <c r="F21" s="2">
        <v>0</v>
      </c>
      <c r="G21" s="3">
        <f>ROUND(E21*F21,2)</f>
        <v>0</v>
      </c>
      <c r="H21" s="3">
        <f>ROUND(E21-G21,2)</f>
        <v>9.6</v>
      </c>
    </row>
    <row r="22" spans="1:8" x14ac:dyDescent="0.25">
      <c r="A22" s="1" t="s">
        <v>22</v>
      </c>
      <c r="B22" s="1" t="s">
        <v>14</v>
      </c>
      <c r="C22" s="6">
        <v>12.65</v>
      </c>
      <c r="D22" s="1">
        <v>1.5</v>
      </c>
      <c r="E22" s="3">
        <f>ROUND(C22*D22,2)</f>
        <v>18.98</v>
      </c>
      <c r="F22" s="2">
        <v>0</v>
      </c>
      <c r="G22" s="3">
        <f>ROUND(E22*F22,2)</f>
        <v>0</v>
      </c>
      <c r="H22" s="3">
        <f>ROUND(E22-G22,2)</f>
        <v>18.98</v>
      </c>
    </row>
    <row r="23" spans="1:8" x14ac:dyDescent="0.25">
      <c r="A23" s="1" t="s">
        <v>23</v>
      </c>
      <c r="B23" s="1" t="s">
        <v>16</v>
      </c>
      <c r="C23" s="6">
        <v>1.97</v>
      </c>
      <c r="D23" s="1">
        <v>4</v>
      </c>
      <c r="E23" s="3">
        <f>ROUND(C23*D23,2)</f>
        <v>7.88</v>
      </c>
      <c r="F23" s="2">
        <v>0</v>
      </c>
      <c r="G23" s="3">
        <f>ROUND(E23*F23,2)</f>
        <v>0</v>
      </c>
      <c r="H23" s="3">
        <f>ROUND(E23-G23,2)</f>
        <v>7.88</v>
      </c>
    </row>
    <row r="24" spans="1:8" x14ac:dyDescent="0.25">
      <c r="A24" s="1" t="s">
        <v>24</v>
      </c>
      <c r="B24" s="1" t="s">
        <v>14</v>
      </c>
      <c r="C24" s="6">
        <v>4.0599999999999996</v>
      </c>
      <c r="D24" s="1">
        <v>2</v>
      </c>
      <c r="E24" s="3">
        <f>ROUND(C24*D24,2)</f>
        <v>8.1199999999999992</v>
      </c>
      <c r="F24" s="2">
        <v>0</v>
      </c>
      <c r="G24" s="3">
        <f>ROUND(E24*F24,2)</f>
        <v>0</v>
      </c>
      <c r="H24" s="3">
        <f>ROUND(E24-G24,2)</f>
        <v>8.1199999999999992</v>
      </c>
    </row>
    <row r="25" spans="1:8" x14ac:dyDescent="0.25">
      <c r="A25" s="1" t="s">
        <v>25</v>
      </c>
      <c r="B25" s="1" t="s">
        <v>14</v>
      </c>
      <c r="C25" s="6">
        <v>13.86</v>
      </c>
      <c r="D25" s="1">
        <v>1</v>
      </c>
      <c r="E25" s="3">
        <f>ROUND(C25*D25,2)</f>
        <v>13.86</v>
      </c>
      <c r="F25" s="2">
        <v>0</v>
      </c>
      <c r="G25" s="3">
        <f>ROUND(E25*F25,2)</f>
        <v>0</v>
      </c>
      <c r="H25" s="3">
        <f>ROUND(E25-G25,2)</f>
        <v>13.86</v>
      </c>
    </row>
    <row r="26" spans="1:8" x14ac:dyDescent="0.25">
      <c r="A26" s="5" t="s">
        <v>26</v>
      </c>
      <c r="C26" s="3"/>
      <c r="E26" s="3"/>
    </row>
    <row r="27" spans="1:8" x14ac:dyDescent="0.25">
      <c r="A27" s="1" t="s">
        <v>27</v>
      </c>
      <c r="B27" s="1" t="s">
        <v>16</v>
      </c>
      <c r="C27" s="6">
        <v>1.76</v>
      </c>
      <c r="D27" s="1">
        <v>9</v>
      </c>
      <c r="E27" s="3">
        <f>ROUND(C27*D27,2)</f>
        <v>15.84</v>
      </c>
      <c r="F27" s="2">
        <v>0</v>
      </c>
      <c r="G27" s="3">
        <f>ROUND(E27*F27,2)</f>
        <v>0</v>
      </c>
      <c r="H27" s="3">
        <f>ROUND(E27-G27,2)</f>
        <v>15.84</v>
      </c>
    </row>
    <row r="28" spans="1:8" x14ac:dyDescent="0.25">
      <c r="A28" s="1" t="s">
        <v>28</v>
      </c>
      <c r="B28" s="1" t="s">
        <v>29</v>
      </c>
      <c r="C28" s="6">
        <v>9.3000000000000007</v>
      </c>
      <c r="D28" s="1">
        <v>0.13750000000000001</v>
      </c>
      <c r="E28" s="3">
        <f>ROUND(C28*D28,2)</f>
        <v>1.28</v>
      </c>
      <c r="F28" s="2">
        <v>0</v>
      </c>
      <c r="G28" s="3">
        <f>ROUND(E28*F28,2)</f>
        <v>0</v>
      </c>
      <c r="H28" s="3">
        <f>ROUND(E28-G28,2)</f>
        <v>1.28</v>
      </c>
    </row>
    <row r="29" spans="1:8" x14ac:dyDescent="0.25">
      <c r="A29" s="5" t="s">
        <v>30</v>
      </c>
      <c r="C29" s="3"/>
      <c r="E29" s="3"/>
    </row>
    <row r="30" spans="1:8" x14ac:dyDescent="0.25">
      <c r="A30" s="1" t="s">
        <v>31</v>
      </c>
      <c r="B30" s="1" t="s">
        <v>29</v>
      </c>
      <c r="C30" s="6">
        <v>0.84</v>
      </c>
      <c r="D30" s="1">
        <v>150</v>
      </c>
      <c r="E30" s="3">
        <f>ROUND(C30*D30,2)</f>
        <v>126</v>
      </c>
      <c r="F30" s="2">
        <v>0</v>
      </c>
      <c r="G30" s="3">
        <f>ROUND(E30*F30,2)</f>
        <v>0</v>
      </c>
      <c r="H30" s="3">
        <f>ROUND(E30-G30,2)</f>
        <v>126</v>
      </c>
    </row>
    <row r="31" spans="1:8" x14ac:dyDescent="0.25">
      <c r="A31" s="5" t="s">
        <v>32</v>
      </c>
      <c r="C31" s="3"/>
      <c r="E31" s="3"/>
    </row>
    <row r="32" spans="1:8" x14ac:dyDescent="0.25">
      <c r="A32" s="1" t="s">
        <v>33</v>
      </c>
      <c r="B32" s="1" t="s">
        <v>14</v>
      </c>
      <c r="C32" s="6">
        <v>2.9</v>
      </c>
      <c r="D32" s="1">
        <v>6</v>
      </c>
      <c r="E32" s="3">
        <f>ROUND(C32*D32,2)</f>
        <v>17.399999999999999</v>
      </c>
      <c r="F32" s="2">
        <v>0</v>
      </c>
      <c r="G32" s="3">
        <f>ROUND(E32*F32,2)</f>
        <v>0</v>
      </c>
      <c r="H32" s="3">
        <f>ROUND(E32-G32,2)</f>
        <v>17.399999999999999</v>
      </c>
    </row>
    <row r="33" spans="1:8" x14ac:dyDescent="0.25">
      <c r="A33" s="5" t="s">
        <v>34</v>
      </c>
      <c r="C33" s="3"/>
      <c r="E33" s="3"/>
    </row>
    <row r="34" spans="1:8" x14ac:dyDescent="0.25">
      <c r="A34" s="1" t="s">
        <v>35</v>
      </c>
      <c r="B34" s="1" t="s">
        <v>8</v>
      </c>
      <c r="C34" s="6">
        <v>18</v>
      </c>
      <c r="D34" s="1">
        <v>1.62</v>
      </c>
      <c r="E34" s="3">
        <f>ROUND(C34*D34,2)</f>
        <v>29.16</v>
      </c>
      <c r="F34" s="2">
        <v>0</v>
      </c>
      <c r="G34" s="3">
        <f>ROUND(E34*F34,2)</f>
        <v>0</v>
      </c>
      <c r="H34" s="3">
        <f>ROUND(E34-G34,2)</f>
        <v>29.16</v>
      </c>
    </row>
    <row r="35" spans="1:8" x14ac:dyDescent="0.25">
      <c r="A35" s="5" t="s">
        <v>36</v>
      </c>
      <c r="C35" s="3"/>
      <c r="E35" s="3"/>
    </row>
    <row r="36" spans="1:8" x14ac:dyDescent="0.25">
      <c r="A36" s="1" t="s">
        <v>37</v>
      </c>
      <c r="B36" s="1" t="s">
        <v>8</v>
      </c>
      <c r="C36" s="6">
        <v>24</v>
      </c>
      <c r="D36" s="1">
        <v>1.1399999999999999</v>
      </c>
      <c r="E36" s="3">
        <f>ROUND(C36*D36,2)</f>
        <v>27.36</v>
      </c>
      <c r="F36" s="2">
        <v>0</v>
      </c>
      <c r="G36" s="3">
        <f>ROUND(E36*F36,2)</f>
        <v>0</v>
      </c>
      <c r="H36" s="3">
        <f>ROUND(E36-G36,2)</f>
        <v>27.36</v>
      </c>
    </row>
    <row r="37" spans="1:8" x14ac:dyDescent="0.25">
      <c r="A37" s="5" t="s">
        <v>38</v>
      </c>
      <c r="C37" s="3"/>
      <c r="E37" s="3"/>
    </row>
    <row r="38" spans="1:8" x14ac:dyDescent="0.25">
      <c r="A38" s="1" t="s">
        <v>39</v>
      </c>
      <c r="B38" s="1" t="s">
        <v>8</v>
      </c>
      <c r="C38" s="6">
        <v>58</v>
      </c>
      <c r="D38" s="1">
        <v>0.33300000000000002</v>
      </c>
      <c r="E38" s="3">
        <f>ROUND(C38*D38,2)</f>
        <v>19.309999999999999</v>
      </c>
      <c r="F38" s="2">
        <v>0</v>
      </c>
      <c r="G38" s="3">
        <f>ROUND(E38*F38,2)</f>
        <v>0</v>
      </c>
      <c r="H38" s="3">
        <f>ROUND(E38-G38,2)</f>
        <v>19.309999999999999</v>
      </c>
    </row>
    <row r="39" spans="1:8" x14ac:dyDescent="0.25">
      <c r="A39" s="5" t="s">
        <v>40</v>
      </c>
      <c r="C39" s="3"/>
      <c r="E39" s="3"/>
    </row>
    <row r="40" spans="1:8" x14ac:dyDescent="0.25">
      <c r="A40" s="1" t="s">
        <v>41</v>
      </c>
      <c r="B40" s="1" t="s">
        <v>16</v>
      </c>
      <c r="C40" s="6">
        <v>0.15</v>
      </c>
      <c r="D40" s="1">
        <v>29.6</v>
      </c>
      <c r="E40" s="3">
        <f>ROUND(C40*D40,2)</f>
        <v>4.4400000000000004</v>
      </c>
      <c r="F40" s="2">
        <v>0</v>
      </c>
      <c r="G40" s="3">
        <f>ROUND(E40*F40,2)</f>
        <v>0</v>
      </c>
      <c r="H40" s="3">
        <f>ROUND(E40-G40,2)</f>
        <v>4.4400000000000004</v>
      </c>
    </row>
    <row r="41" spans="1:8" x14ac:dyDescent="0.25">
      <c r="A41" s="5" t="s">
        <v>42</v>
      </c>
      <c r="C41" s="3"/>
      <c r="E41" s="3"/>
    </row>
    <row r="42" spans="1:8" x14ac:dyDescent="0.25">
      <c r="A42" s="1" t="s">
        <v>43</v>
      </c>
      <c r="B42" s="1" t="s">
        <v>44</v>
      </c>
      <c r="C42" s="6">
        <v>10</v>
      </c>
      <c r="D42" s="1">
        <v>0.33300000000000002</v>
      </c>
      <c r="E42" s="3">
        <f>ROUND(C42*D42,2)</f>
        <v>3.33</v>
      </c>
      <c r="F42" s="2">
        <v>0</v>
      </c>
      <c r="G42" s="3">
        <f>ROUND(E42*F42,2)</f>
        <v>0</v>
      </c>
      <c r="H42" s="3">
        <f>ROUND(E42-G42,2)</f>
        <v>3.33</v>
      </c>
    </row>
    <row r="43" spans="1:8" x14ac:dyDescent="0.25">
      <c r="A43" s="5" t="s">
        <v>45</v>
      </c>
      <c r="C43" s="3"/>
      <c r="E43" s="3"/>
    </row>
    <row r="44" spans="1:8" x14ac:dyDescent="0.25">
      <c r="A44" s="1" t="s">
        <v>46</v>
      </c>
      <c r="B44" s="1" t="s">
        <v>47</v>
      </c>
      <c r="C44" s="6">
        <v>16.54</v>
      </c>
      <c r="D44" s="1">
        <v>1.2528999999999999</v>
      </c>
      <c r="E44" s="3">
        <f>ROUND(C44*D44,2)</f>
        <v>20.72</v>
      </c>
      <c r="F44" s="2">
        <v>0</v>
      </c>
      <c r="G44" s="3">
        <f>ROUND(E44*F44,2)</f>
        <v>0</v>
      </c>
      <c r="H44" s="3">
        <f>ROUND(E44-G44,2)</f>
        <v>20.72</v>
      </c>
    </row>
    <row r="45" spans="1:8" x14ac:dyDescent="0.25">
      <c r="A45" s="1" t="s">
        <v>48</v>
      </c>
      <c r="B45" s="1" t="s">
        <v>47</v>
      </c>
      <c r="C45" s="6">
        <v>16.54</v>
      </c>
      <c r="D45" s="1">
        <v>0.13220000000000001</v>
      </c>
      <c r="E45" s="3">
        <f>ROUND(C45*D45,2)</f>
        <v>2.19</v>
      </c>
      <c r="F45" s="2">
        <v>0</v>
      </c>
      <c r="G45" s="3">
        <f>ROUND(E45*F45,2)</f>
        <v>0</v>
      </c>
      <c r="H45" s="3">
        <f>ROUND(E45-G45,2)</f>
        <v>2.19</v>
      </c>
    </row>
    <row r="46" spans="1:8" x14ac:dyDescent="0.25">
      <c r="A46" s="5" t="s">
        <v>49</v>
      </c>
      <c r="C46" s="3"/>
      <c r="E46" s="3"/>
    </row>
    <row r="47" spans="1:8" x14ac:dyDescent="0.25">
      <c r="A47" s="1" t="s">
        <v>50</v>
      </c>
      <c r="B47" s="1" t="s">
        <v>47</v>
      </c>
      <c r="C47" s="6">
        <v>9.06</v>
      </c>
      <c r="D47" s="1">
        <v>0.1208</v>
      </c>
      <c r="E47" s="3">
        <f>ROUND(C47*D47,2)</f>
        <v>1.0900000000000001</v>
      </c>
      <c r="F47" s="2">
        <v>0</v>
      </c>
      <c r="G47" s="3">
        <f>ROUND(E47*F47,2)</f>
        <v>0</v>
      </c>
      <c r="H47" s="3">
        <f>ROUND(E47-G47,2)</f>
        <v>1.0900000000000001</v>
      </c>
    </row>
    <row r="48" spans="1:8" x14ac:dyDescent="0.25">
      <c r="A48" s="1" t="s">
        <v>48</v>
      </c>
      <c r="B48" s="1" t="s">
        <v>47</v>
      </c>
      <c r="C48" s="6">
        <v>9.06</v>
      </c>
      <c r="D48" s="1">
        <v>6.6100000000000006E-2</v>
      </c>
      <c r="E48" s="3">
        <f>ROUND(C48*D48,2)</f>
        <v>0.6</v>
      </c>
      <c r="F48" s="2">
        <v>0</v>
      </c>
      <c r="G48" s="3">
        <f>ROUND(E48*F48,2)</f>
        <v>0</v>
      </c>
      <c r="H48" s="3">
        <f>ROUND(E48-G48,2)</f>
        <v>0.6</v>
      </c>
    </row>
    <row r="49" spans="1:8" x14ac:dyDescent="0.25">
      <c r="A49" s="1" t="s">
        <v>51</v>
      </c>
      <c r="B49" s="1" t="s">
        <v>47</v>
      </c>
      <c r="C49" s="6">
        <v>16.59</v>
      </c>
      <c r="D49" s="1">
        <v>1.1081000000000001</v>
      </c>
      <c r="E49" s="3">
        <f>ROUND(C49*D49,2)</f>
        <v>18.38</v>
      </c>
      <c r="F49" s="2">
        <v>0</v>
      </c>
      <c r="G49" s="3">
        <f>ROUND(E49*F49,2)</f>
        <v>0</v>
      </c>
      <c r="H49" s="3">
        <f>ROUND(E49-G49,2)</f>
        <v>18.38</v>
      </c>
    </row>
    <row r="50" spans="1:8" x14ac:dyDescent="0.25">
      <c r="A50" s="5" t="s">
        <v>52</v>
      </c>
      <c r="C50" s="3"/>
      <c r="E50" s="3"/>
    </row>
    <row r="51" spans="1:8" x14ac:dyDescent="0.25">
      <c r="A51" s="1" t="s">
        <v>46</v>
      </c>
      <c r="B51" s="1" t="s">
        <v>53</v>
      </c>
      <c r="C51" s="6">
        <v>4.4800000000000004</v>
      </c>
      <c r="D51" s="1">
        <v>13.5967</v>
      </c>
      <c r="E51" s="3">
        <f>ROUND(C51*D51,2)</f>
        <v>60.91</v>
      </c>
      <c r="F51" s="2">
        <v>0</v>
      </c>
      <c r="G51" s="3">
        <f>ROUND(E51*F51,2)</f>
        <v>0</v>
      </c>
      <c r="H51" s="3">
        <f>ROUND(E51-G51,2)</f>
        <v>60.91</v>
      </c>
    </row>
    <row r="52" spans="1:8" x14ac:dyDescent="0.25">
      <c r="A52" s="1" t="s">
        <v>48</v>
      </c>
      <c r="B52" s="1" t="s">
        <v>53</v>
      </c>
      <c r="C52" s="6">
        <v>4.4800000000000004</v>
      </c>
      <c r="D52" s="1">
        <v>1.6839</v>
      </c>
      <c r="E52" s="3">
        <f>ROUND(C52*D52,2)</f>
        <v>7.54</v>
      </c>
      <c r="F52" s="2">
        <v>0</v>
      </c>
      <c r="G52" s="3">
        <f>ROUND(E52*F52,2)</f>
        <v>0</v>
      </c>
      <c r="H52" s="3">
        <f>ROUND(E52-G52,2)</f>
        <v>7.54</v>
      </c>
    </row>
    <row r="53" spans="1:8" x14ac:dyDescent="0.25">
      <c r="A53" s="5" t="s">
        <v>54</v>
      </c>
      <c r="C53" s="3"/>
      <c r="E53" s="3"/>
    </row>
    <row r="54" spans="1:8" x14ac:dyDescent="0.25">
      <c r="A54" s="1" t="s">
        <v>50</v>
      </c>
      <c r="B54" s="1" t="s">
        <v>44</v>
      </c>
      <c r="C54" s="6">
        <v>14.03</v>
      </c>
      <c r="D54" s="1">
        <v>1</v>
      </c>
      <c r="E54" s="3">
        <f>ROUND(C54*D54,2)</f>
        <v>14.03</v>
      </c>
      <c r="F54" s="2">
        <v>0</v>
      </c>
      <c r="G54" s="3">
        <f>ROUND(E54*F54,2)</f>
        <v>0</v>
      </c>
      <c r="H54" s="3">
        <f>ROUND(E54-G54,2)</f>
        <v>14.03</v>
      </c>
    </row>
    <row r="55" spans="1:8" x14ac:dyDescent="0.25">
      <c r="A55" s="1" t="s">
        <v>46</v>
      </c>
      <c r="B55" s="1" t="s">
        <v>44</v>
      </c>
      <c r="C55" s="6">
        <v>9.85</v>
      </c>
      <c r="D55" s="1">
        <v>1</v>
      </c>
      <c r="E55" s="3">
        <f>ROUND(C55*D55,2)</f>
        <v>9.85</v>
      </c>
      <c r="F55" s="2">
        <v>0</v>
      </c>
      <c r="G55" s="3">
        <f>ROUND(E55*F55,2)</f>
        <v>0</v>
      </c>
      <c r="H55" s="3">
        <f>ROUND(E55-G55,2)</f>
        <v>9.85</v>
      </c>
    </row>
    <row r="56" spans="1:8" x14ac:dyDescent="0.25">
      <c r="A56" s="1" t="s">
        <v>48</v>
      </c>
      <c r="B56" s="1" t="s">
        <v>44</v>
      </c>
      <c r="C56" s="6">
        <v>2.25</v>
      </c>
      <c r="D56" s="1">
        <v>1</v>
      </c>
      <c r="E56" s="3">
        <f>ROUND(C56*D56,2)</f>
        <v>2.25</v>
      </c>
      <c r="F56" s="2">
        <v>0</v>
      </c>
      <c r="G56" s="3">
        <f>ROUND(E56*F56,2)</f>
        <v>0</v>
      </c>
      <c r="H56" s="3">
        <f>ROUND(E56-G56,2)</f>
        <v>2.25</v>
      </c>
    </row>
    <row r="57" spans="1:8" x14ac:dyDescent="0.25">
      <c r="A57" s="7" t="s">
        <v>55</v>
      </c>
      <c r="B57" s="7" t="s">
        <v>44</v>
      </c>
      <c r="C57" s="8">
        <v>11.66</v>
      </c>
      <c r="D57" s="7">
        <v>1</v>
      </c>
      <c r="E57" s="9">
        <f>ROUND(C57*D57,2)</f>
        <v>11.66</v>
      </c>
      <c r="F57" s="10">
        <v>0</v>
      </c>
      <c r="G57" s="9">
        <f>ROUND(E57*F57,2)</f>
        <v>0</v>
      </c>
      <c r="H57" s="9">
        <f>ROUND(E57-G57,2)</f>
        <v>11.66</v>
      </c>
    </row>
    <row r="58" spans="1:8" x14ac:dyDescent="0.25">
      <c r="A58" s="15" t="s">
        <v>56</v>
      </c>
      <c r="C58" s="3"/>
      <c r="E58" s="3">
        <f>SUM(E12:E57)</f>
        <v>641.26999999999987</v>
      </c>
      <c r="G58" s="4">
        <f>SUM(G12:G57)</f>
        <v>0</v>
      </c>
      <c r="H58" s="4">
        <f>ROUND(E58-G58,2)</f>
        <v>641.27</v>
      </c>
    </row>
    <row r="59" spans="1:8" x14ac:dyDescent="0.25">
      <c r="A59" s="15" t="s">
        <v>57</v>
      </c>
      <c r="C59" s="3"/>
      <c r="E59" s="3">
        <f>+E8-E58</f>
        <v>508.73000000000013</v>
      </c>
      <c r="G59" s="4">
        <f>+G8-G58</f>
        <v>0</v>
      </c>
      <c r="H59" s="4">
        <f>ROUND(E59-G59,2)</f>
        <v>508.73</v>
      </c>
    </row>
    <row r="60" spans="1:8" x14ac:dyDescent="0.25">
      <c r="A60" t="s">
        <v>10</v>
      </c>
      <c r="C60" s="3"/>
      <c r="E60" s="3"/>
    </row>
    <row r="61" spans="1:8" x14ac:dyDescent="0.25">
      <c r="A61" s="15" t="s">
        <v>58</v>
      </c>
      <c r="C61" s="3"/>
      <c r="E61" s="3"/>
    </row>
    <row r="62" spans="1:8" x14ac:dyDescent="0.25">
      <c r="A62" s="1" t="s">
        <v>50</v>
      </c>
      <c r="B62" s="1" t="s">
        <v>44</v>
      </c>
      <c r="C62" s="6">
        <v>55.11</v>
      </c>
      <c r="D62" s="1">
        <v>1</v>
      </c>
      <c r="E62" s="3">
        <f>ROUND(C62*D62,2)</f>
        <v>55.11</v>
      </c>
      <c r="F62" s="2">
        <v>0</v>
      </c>
      <c r="G62" s="3">
        <f>ROUND(E62*F62,2)</f>
        <v>0</v>
      </c>
      <c r="H62" s="3">
        <f>ROUND(E62-G62,2)</f>
        <v>55.11</v>
      </c>
    </row>
    <row r="63" spans="1:8" x14ac:dyDescent="0.25">
      <c r="A63" s="1" t="s">
        <v>46</v>
      </c>
      <c r="B63" s="1" t="s">
        <v>44</v>
      </c>
      <c r="C63" s="6">
        <v>69.7</v>
      </c>
      <c r="D63" s="1">
        <v>1</v>
      </c>
      <c r="E63" s="3">
        <f>ROUND(C63*D63,2)</f>
        <v>69.7</v>
      </c>
      <c r="F63" s="2">
        <v>0</v>
      </c>
      <c r="G63" s="3">
        <f>ROUND(E63*F63,2)</f>
        <v>0</v>
      </c>
      <c r="H63" s="3">
        <f>ROUND(E63-G63,2)</f>
        <v>69.7</v>
      </c>
    </row>
    <row r="64" spans="1:8" x14ac:dyDescent="0.25">
      <c r="A64" s="7" t="s">
        <v>48</v>
      </c>
      <c r="B64" s="7" t="s">
        <v>44</v>
      </c>
      <c r="C64" s="8">
        <v>16.420000000000002</v>
      </c>
      <c r="D64" s="7">
        <v>1</v>
      </c>
      <c r="E64" s="9">
        <f>ROUND(C64*D64,2)</f>
        <v>16.420000000000002</v>
      </c>
      <c r="F64" s="10">
        <v>0</v>
      </c>
      <c r="G64" s="9">
        <f>ROUND(E64*F64,2)</f>
        <v>0</v>
      </c>
      <c r="H64" s="9">
        <f>ROUND(E64-G64,2)</f>
        <v>16.420000000000002</v>
      </c>
    </row>
    <row r="65" spans="1:8" x14ac:dyDescent="0.25">
      <c r="A65" s="15" t="s">
        <v>59</v>
      </c>
      <c r="C65" s="3"/>
      <c r="E65" s="3">
        <f>SUM(E62:E64)</f>
        <v>141.23000000000002</v>
      </c>
      <c r="G65" s="4">
        <f>SUM(G62:G64)</f>
        <v>0</v>
      </c>
      <c r="H65" s="4">
        <f>ROUND(E65-G65,2)</f>
        <v>141.22999999999999</v>
      </c>
    </row>
    <row r="66" spans="1:8" x14ac:dyDescent="0.25">
      <c r="A66" s="15" t="s">
        <v>60</v>
      </c>
      <c r="C66" s="3"/>
      <c r="E66" s="3">
        <f>+E58+E65</f>
        <v>782.49999999999989</v>
      </c>
      <c r="G66" s="4">
        <f>+G58+G65</f>
        <v>0</v>
      </c>
      <c r="H66" s="4">
        <f>ROUND(E66-G66,2)</f>
        <v>782.5</v>
      </c>
    </row>
    <row r="67" spans="1:8" x14ac:dyDescent="0.25">
      <c r="A67" s="15" t="s">
        <v>61</v>
      </c>
      <c r="C67" s="3"/>
      <c r="E67" s="3">
        <f>+E8-E66</f>
        <v>367.50000000000011</v>
      </c>
      <c r="G67" s="4">
        <f>+G8-G66</f>
        <v>0</v>
      </c>
      <c r="H67" s="4">
        <f>ROUND(E67-G67,2)</f>
        <v>367.5</v>
      </c>
    </row>
    <row r="68" spans="1:8" x14ac:dyDescent="0.25">
      <c r="A68" t="s">
        <v>1</v>
      </c>
      <c r="C68" s="3"/>
      <c r="E68" s="3"/>
    </row>
    <row r="69" spans="1:8" x14ac:dyDescent="0.25">
      <c r="A69" t="s">
        <v>90</v>
      </c>
      <c r="C69" s="3"/>
      <c r="E69" s="3"/>
    </row>
    <row r="70" spans="1:8" x14ac:dyDescent="0.25">
      <c r="C70" s="3"/>
      <c r="E70" s="3"/>
    </row>
    <row r="71" spans="1:8" x14ac:dyDescent="0.25">
      <c r="A71" s="15" t="s">
        <v>62</v>
      </c>
      <c r="C71" s="3"/>
      <c r="E71" s="3"/>
    </row>
    <row r="72" spans="1:8" x14ac:dyDescent="0.25">
      <c r="A72" s="15" t="s">
        <v>63</v>
      </c>
      <c r="C72" s="3"/>
      <c r="E72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2"/>
  <sheetViews>
    <sheetView workbookViewId="0">
      <selection sqref="A1:H72"/>
    </sheetView>
  </sheetViews>
  <sheetFormatPr defaultRowHeight="15" x14ac:dyDescent="0.25"/>
  <cols>
    <col min="1" max="1" width="24.285156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70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80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86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65</v>
      </c>
      <c r="G4" s="21"/>
      <c r="H4" s="19" t="s">
        <v>68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64</v>
      </c>
      <c r="F5" s="14" t="s">
        <v>66</v>
      </c>
      <c r="G5" s="14" t="s">
        <v>67</v>
      </c>
      <c r="H5" s="14" t="s">
        <v>67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575</v>
      </c>
      <c r="D7" s="7">
        <v>2</v>
      </c>
      <c r="E7" s="9">
        <f>ROUND(C7*D7,2)</f>
        <v>1150</v>
      </c>
      <c r="F7" s="10">
        <v>0</v>
      </c>
      <c r="G7" s="9">
        <f>ROUND(E7*F7,2)</f>
        <v>0</v>
      </c>
      <c r="H7" s="9">
        <f>ROUND(E7-G7,2)</f>
        <v>1150</v>
      </c>
    </row>
    <row r="8" spans="1:8" x14ac:dyDescent="0.25">
      <c r="A8" s="15" t="s">
        <v>9</v>
      </c>
      <c r="C8" s="3"/>
      <c r="E8" s="3">
        <f>SUM(E7:E7)</f>
        <v>1150</v>
      </c>
      <c r="G8" s="4">
        <f>SUM(G7:G7)</f>
        <v>0</v>
      </c>
      <c r="H8" s="4">
        <f>ROUND(E8-G8,2)</f>
        <v>1150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15</v>
      </c>
      <c r="B12" s="1" t="s">
        <v>16</v>
      </c>
      <c r="C12" s="6">
        <v>1.88</v>
      </c>
      <c r="D12" s="1">
        <v>30</v>
      </c>
      <c r="E12" s="3">
        <f>ROUND(C12*D12,2)</f>
        <v>56.4</v>
      </c>
      <c r="F12" s="2">
        <v>0</v>
      </c>
      <c r="G12" s="3">
        <f>ROUND(E12*F12,2)</f>
        <v>0</v>
      </c>
      <c r="H12" s="3">
        <f>ROUND(E12-G12,2)</f>
        <v>56.4</v>
      </c>
    </row>
    <row r="13" spans="1:8" x14ac:dyDescent="0.25">
      <c r="A13" s="1" t="s">
        <v>87</v>
      </c>
      <c r="B13" s="1" t="s">
        <v>16</v>
      </c>
      <c r="C13" s="6">
        <v>1.1299999999999999</v>
      </c>
      <c r="D13" s="1">
        <v>24</v>
      </c>
      <c r="E13" s="3">
        <f>ROUND(C13*D13,2)</f>
        <v>27.12</v>
      </c>
      <c r="F13" s="2">
        <v>0</v>
      </c>
      <c r="G13" s="3">
        <f>ROUND(E13*F13,2)</f>
        <v>0</v>
      </c>
      <c r="H13" s="3">
        <f>ROUND(E13-G13,2)</f>
        <v>27.12</v>
      </c>
    </row>
    <row r="14" spans="1:8" x14ac:dyDescent="0.25">
      <c r="A14" s="1" t="s">
        <v>13</v>
      </c>
      <c r="B14" s="1" t="s">
        <v>14</v>
      </c>
      <c r="C14" s="6">
        <v>6.32</v>
      </c>
      <c r="D14" s="1">
        <v>2.25</v>
      </c>
      <c r="E14" s="3">
        <f>ROUND(C14*D14,2)</f>
        <v>14.22</v>
      </c>
      <c r="F14" s="2">
        <v>0</v>
      </c>
      <c r="G14" s="3">
        <f>ROUND(E14*F14,2)</f>
        <v>0</v>
      </c>
      <c r="H14" s="3">
        <f>ROUND(E14-G14,2)</f>
        <v>14.22</v>
      </c>
    </row>
    <row r="15" spans="1:8" x14ac:dyDescent="0.25">
      <c r="A15" s="1" t="s">
        <v>17</v>
      </c>
      <c r="B15" s="1" t="s">
        <v>16</v>
      </c>
      <c r="C15" s="6">
        <v>0.75</v>
      </c>
      <c r="D15" s="1">
        <v>7.2</v>
      </c>
      <c r="E15" s="3">
        <f>ROUND(C15*D15,2)</f>
        <v>5.4</v>
      </c>
      <c r="F15" s="2">
        <v>0</v>
      </c>
      <c r="G15" s="3">
        <f>ROUND(E15*F15,2)</f>
        <v>0</v>
      </c>
      <c r="H15" s="3">
        <f>ROUND(E15-G15,2)</f>
        <v>5.4</v>
      </c>
    </row>
    <row r="16" spans="1:8" x14ac:dyDescent="0.25">
      <c r="A16" s="1" t="s">
        <v>88</v>
      </c>
      <c r="B16" s="1" t="s">
        <v>16</v>
      </c>
      <c r="C16" s="6">
        <v>3.81</v>
      </c>
      <c r="D16" s="1">
        <v>9.1999999999999993</v>
      </c>
      <c r="E16" s="3">
        <f>ROUND(C16*D16,2)</f>
        <v>35.049999999999997</v>
      </c>
      <c r="F16" s="2">
        <v>0</v>
      </c>
      <c r="G16" s="3">
        <f>ROUND(E16*F16,2)</f>
        <v>0</v>
      </c>
      <c r="H16" s="3">
        <f>ROUND(E16-G16,2)</f>
        <v>35.049999999999997</v>
      </c>
    </row>
    <row r="17" spans="1:8" x14ac:dyDescent="0.25">
      <c r="A17" s="1" t="s">
        <v>89</v>
      </c>
      <c r="B17" s="1" t="s">
        <v>16</v>
      </c>
      <c r="C17" s="6">
        <v>1.41</v>
      </c>
      <c r="D17" s="1">
        <v>13</v>
      </c>
      <c r="E17" s="3">
        <f>ROUND(C17*D17,2)</f>
        <v>18.329999999999998</v>
      </c>
      <c r="F17" s="2">
        <v>0</v>
      </c>
      <c r="G17" s="3">
        <f>ROUND(E17*F17,2)</f>
        <v>0</v>
      </c>
      <c r="H17" s="3">
        <f>ROUND(E17-G17,2)</f>
        <v>18.329999999999998</v>
      </c>
    </row>
    <row r="18" spans="1:8" x14ac:dyDescent="0.25">
      <c r="A18" s="5" t="s">
        <v>18</v>
      </c>
      <c r="C18" s="3"/>
      <c r="E18" s="3"/>
    </row>
    <row r="19" spans="1:8" x14ac:dyDescent="0.25">
      <c r="A19" s="1" t="s">
        <v>19</v>
      </c>
      <c r="B19" s="1" t="s">
        <v>14</v>
      </c>
      <c r="C19" s="6">
        <v>5.38</v>
      </c>
      <c r="D19" s="1">
        <v>4</v>
      </c>
      <c r="E19" s="3">
        <f>ROUND(C19*D19,2)</f>
        <v>21.52</v>
      </c>
      <c r="F19" s="2">
        <v>0</v>
      </c>
      <c r="G19" s="3">
        <f>ROUND(E19*F19,2)</f>
        <v>0</v>
      </c>
      <c r="H19" s="3">
        <f>ROUND(E19-G19,2)</f>
        <v>21.52</v>
      </c>
    </row>
    <row r="20" spans="1:8" x14ac:dyDescent="0.25">
      <c r="A20" s="1" t="s">
        <v>20</v>
      </c>
      <c r="B20" s="1" t="s">
        <v>14</v>
      </c>
      <c r="C20" s="6">
        <v>11.45</v>
      </c>
      <c r="D20" s="1">
        <v>1</v>
      </c>
      <c r="E20" s="3">
        <f>ROUND(C20*D20,2)</f>
        <v>11.45</v>
      </c>
      <c r="F20" s="2">
        <v>0</v>
      </c>
      <c r="G20" s="3">
        <f>ROUND(E20*F20,2)</f>
        <v>0</v>
      </c>
      <c r="H20" s="3">
        <f>ROUND(E20-G20,2)</f>
        <v>11.45</v>
      </c>
    </row>
    <row r="21" spans="1:8" x14ac:dyDescent="0.25">
      <c r="A21" s="1" t="s">
        <v>21</v>
      </c>
      <c r="B21" s="1" t="s">
        <v>16</v>
      </c>
      <c r="C21" s="6">
        <v>3.2</v>
      </c>
      <c r="D21" s="1">
        <v>3</v>
      </c>
      <c r="E21" s="3">
        <f>ROUND(C21*D21,2)</f>
        <v>9.6</v>
      </c>
      <c r="F21" s="2">
        <v>0</v>
      </c>
      <c r="G21" s="3">
        <f>ROUND(E21*F21,2)</f>
        <v>0</v>
      </c>
      <c r="H21" s="3">
        <f>ROUND(E21-G21,2)</f>
        <v>9.6</v>
      </c>
    </row>
    <row r="22" spans="1:8" x14ac:dyDescent="0.25">
      <c r="A22" s="1" t="s">
        <v>22</v>
      </c>
      <c r="B22" s="1" t="s">
        <v>14</v>
      </c>
      <c r="C22" s="6">
        <v>12.65</v>
      </c>
      <c r="D22" s="1">
        <v>1.5</v>
      </c>
      <c r="E22" s="3">
        <f>ROUND(C22*D22,2)</f>
        <v>18.98</v>
      </c>
      <c r="F22" s="2">
        <v>0</v>
      </c>
      <c r="G22" s="3">
        <f>ROUND(E22*F22,2)</f>
        <v>0</v>
      </c>
      <c r="H22" s="3">
        <f>ROUND(E22-G22,2)</f>
        <v>18.98</v>
      </c>
    </row>
    <row r="23" spans="1:8" x14ac:dyDescent="0.25">
      <c r="A23" s="1" t="s">
        <v>23</v>
      </c>
      <c r="B23" s="1" t="s">
        <v>16</v>
      </c>
      <c r="C23" s="6">
        <v>1.97</v>
      </c>
      <c r="D23" s="1">
        <v>4</v>
      </c>
      <c r="E23" s="3">
        <f>ROUND(C23*D23,2)</f>
        <v>7.88</v>
      </c>
      <c r="F23" s="2">
        <v>0</v>
      </c>
      <c r="G23" s="3">
        <f>ROUND(E23*F23,2)</f>
        <v>0</v>
      </c>
      <c r="H23" s="3">
        <f>ROUND(E23-G23,2)</f>
        <v>7.88</v>
      </c>
    </row>
    <row r="24" spans="1:8" x14ac:dyDescent="0.25">
      <c r="A24" s="1" t="s">
        <v>24</v>
      </c>
      <c r="B24" s="1" t="s">
        <v>14</v>
      </c>
      <c r="C24" s="6">
        <v>4.0599999999999996</v>
      </c>
      <c r="D24" s="1">
        <v>2</v>
      </c>
      <c r="E24" s="3">
        <f>ROUND(C24*D24,2)</f>
        <v>8.1199999999999992</v>
      </c>
      <c r="F24" s="2">
        <v>0</v>
      </c>
      <c r="G24" s="3">
        <f>ROUND(E24*F24,2)</f>
        <v>0</v>
      </c>
      <c r="H24" s="3">
        <f>ROUND(E24-G24,2)</f>
        <v>8.1199999999999992</v>
      </c>
    </row>
    <row r="25" spans="1:8" x14ac:dyDescent="0.25">
      <c r="A25" s="1" t="s">
        <v>25</v>
      </c>
      <c r="B25" s="1" t="s">
        <v>14</v>
      </c>
      <c r="C25" s="6">
        <v>13.86</v>
      </c>
      <c r="D25" s="1">
        <v>1</v>
      </c>
      <c r="E25" s="3">
        <f>ROUND(C25*D25,2)</f>
        <v>13.86</v>
      </c>
      <c r="F25" s="2">
        <v>0</v>
      </c>
      <c r="G25" s="3">
        <f>ROUND(E25*F25,2)</f>
        <v>0</v>
      </c>
      <c r="H25" s="3">
        <f>ROUND(E25-G25,2)</f>
        <v>13.86</v>
      </c>
    </row>
    <row r="26" spans="1:8" x14ac:dyDescent="0.25">
      <c r="A26" s="5" t="s">
        <v>26</v>
      </c>
      <c r="C26" s="3"/>
      <c r="E26" s="3"/>
    </row>
    <row r="27" spans="1:8" x14ac:dyDescent="0.25">
      <c r="A27" s="1" t="s">
        <v>27</v>
      </c>
      <c r="B27" s="1" t="s">
        <v>16</v>
      </c>
      <c r="C27" s="6">
        <v>1.76</v>
      </c>
      <c r="D27" s="1">
        <v>9</v>
      </c>
      <c r="E27" s="3">
        <f>ROUND(C27*D27,2)</f>
        <v>15.84</v>
      </c>
      <c r="F27" s="2">
        <v>0</v>
      </c>
      <c r="G27" s="3">
        <f>ROUND(E27*F27,2)</f>
        <v>0</v>
      </c>
      <c r="H27" s="3">
        <f>ROUND(E27-G27,2)</f>
        <v>15.84</v>
      </c>
    </row>
    <row r="28" spans="1:8" x14ac:dyDescent="0.25">
      <c r="A28" s="1" t="s">
        <v>28</v>
      </c>
      <c r="B28" s="1" t="s">
        <v>29</v>
      </c>
      <c r="C28" s="6">
        <v>9.3000000000000007</v>
      </c>
      <c r="D28" s="1">
        <v>0.13750000000000001</v>
      </c>
      <c r="E28" s="3">
        <f>ROUND(C28*D28,2)</f>
        <v>1.28</v>
      </c>
      <c r="F28" s="2">
        <v>0</v>
      </c>
      <c r="G28" s="3">
        <f>ROUND(E28*F28,2)</f>
        <v>0</v>
      </c>
      <c r="H28" s="3">
        <f>ROUND(E28-G28,2)</f>
        <v>1.28</v>
      </c>
    </row>
    <row r="29" spans="1:8" x14ac:dyDescent="0.25">
      <c r="A29" s="5" t="s">
        <v>30</v>
      </c>
      <c r="C29" s="3"/>
      <c r="E29" s="3"/>
    </row>
    <row r="30" spans="1:8" x14ac:dyDescent="0.25">
      <c r="A30" s="1" t="s">
        <v>31</v>
      </c>
      <c r="B30" s="1" t="s">
        <v>29</v>
      </c>
      <c r="C30" s="6">
        <v>0.84</v>
      </c>
      <c r="D30" s="1">
        <v>150</v>
      </c>
      <c r="E30" s="3">
        <f>ROUND(C30*D30,2)</f>
        <v>126</v>
      </c>
      <c r="F30" s="2">
        <v>0</v>
      </c>
      <c r="G30" s="3">
        <f>ROUND(E30*F30,2)</f>
        <v>0</v>
      </c>
      <c r="H30" s="3">
        <f>ROUND(E30-G30,2)</f>
        <v>126</v>
      </c>
    </row>
    <row r="31" spans="1:8" x14ac:dyDescent="0.25">
      <c r="A31" s="5" t="s">
        <v>32</v>
      </c>
      <c r="C31" s="3"/>
      <c r="E31" s="3"/>
    </row>
    <row r="32" spans="1:8" x14ac:dyDescent="0.25">
      <c r="A32" s="1" t="s">
        <v>33</v>
      </c>
      <c r="B32" s="1" t="s">
        <v>14</v>
      </c>
      <c r="C32" s="6">
        <v>2.9</v>
      </c>
      <c r="D32" s="1">
        <v>6</v>
      </c>
      <c r="E32" s="3">
        <f>ROUND(C32*D32,2)</f>
        <v>17.399999999999999</v>
      </c>
      <c r="F32" s="2">
        <v>0</v>
      </c>
      <c r="G32" s="3">
        <f>ROUND(E32*F32,2)</f>
        <v>0</v>
      </c>
      <c r="H32" s="3">
        <f>ROUND(E32-G32,2)</f>
        <v>17.399999999999999</v>
      </c>
    </row>
    <row r="33" spans="1:8" x14ac:dyDescent="0.25">
      <c r="A33" s="5" t="s">
        <v>34</v>
      </c>
      <c r="C33" s="3"/>
      <c r="E33" s="3"/>
    </row>
    <row r="34" spans="1:8" x14ac:dyDescent="0.25">
      <c r="A34" s="1" t="s">
        <v>35</v>
      </c>
      <c r="B34" s="1" t="s">
        <v>8</v>
      </c>
      <c r="C34" s="6">
        <v>18</v>
      </c>
      <c r="D34" s="1">
        <v>1.62</v>
      </c>
      <c r="E34" s="3">
        <f>ROUND(C34*D34,2)</f>
        <v>29.16</v>
      </c>
      <c r="F34" s="2">
        <v>0</v>
      </c>
      <c r="G34" s="3">
        <f>ROUND(E34*F34,2)</f>
        <v>0</v>
      </c>
      <c r="H34" s="3">
        <f>ROUND(E34-G34,2)</f>
        <v>29.16</v>
      </c>
    </row>
    <row r="35" spans="1:8" x14ac:dyDescent="0.25">
      <c r="A35" s="5" t="s">
        <v>36</v>
      </c>
      <c r="C35" s="3"/>
      <c r="E35" s="3"/>
    </row>
    <row r="36" spans="1:8" x14ac:dyDescent="0.25">
      <c r="A36" s="1" t="s">
        <v>37</v>
      </c>
      <c r="B36" s="1" t="s">
        <v>8</v>
      </c>
      <c r="C36" s="6">
        <v>24</v>
      </c>
      <c r="D36" s="1">
        <v>1.1399999999999999</v>
      </c>
      <c r="E36" s="3">
        <f>ROUND(C36*D36,2)</f>
        <v>27.36</v>
      </c>
      <c r="F36" s="2">
        <v>0</v>
      </c>
      <c r="G36" s="3">
        <f>ROUND(E36*F36,2)</f>
        <v>0</v>
      </c>
      <c r="H36" s="3">
        <f>ROUND(E36-G36,2)</f>
        <v>27.36</v>
      </c>
    </row>
    <row r="37" spans="1:8" x14ac:dyDescent="0.25">
      <c r="A37" s="5" t="s">
        <v>38</v>
      </c>
      <c r="C37" s="3"/>
      <c r="E37" s="3"/>
    </row>
    <row r="38" spans="1:8" x14ac:dyDescent="0.25">
      <c r="A38" s="1" t="s">
        <v>39</v>
      </c>
      <c r="B38" s="1" t="s">
        <v>8</v>
      </c>
      <c r="C38" s="6">
        <v>58</v>
      </c>
      <c r="D38" s="1">
        <v>0.33300000000000002</v>
      </c>
      <c r="E38" s="3">
        <f>ROUND(C38*D38,2)</f>
        <v>19.309999999999999</v>
      </c>
      <c r="F38" s="2">
        <v>0</v>
      </c>
      <c r="G38" s="3">
        <f>ROUND(E38*F38,2)</f>
        <v>0</v>
      </c>
      <c r="H38" s="3">
        <f>ROUND(E38-G38,2)</f>
        <v>19.309999999999999</v>
      </c>
    </row>
    <row r="39" spans="1:8" x14ac:dyDescent="0.25">
      <c r="A39" s="5" t="s">
        <v>40</v>
      </c>
      <c r="C39" s="3"/>
      <c r="E39" s="3"/>
    </row>
    <row r="40" spans="1:8" x14ac:dyDescent="0.25">
      <c r="A40" s="1" t="s">
        <v>41</v>
      </c>
      <c r="B40" s="1" t="s">
        <v>16</v>
      </c>
      <c r="C40" s="6">
        <v>0.15</v>
      </c>
      <c r="D40" s="1">
        <v>14.8</v>
      </c>
      <c r="E40" s="3">
        <f>ROUND(C40*D40,2)</f>
        <v>2.2200000000000002</v>
      </c>
      <c r="F40" s="2">
        <v>0</v>
      </c>
      <c r="G40" s="3">
        <f>ROUND(E40*F40,2)</f>
        <v>0</v>
      </c>
      <c r="H40" s="3">
        <f>ROUND(E40-G40,2)</f>
        <v>2.2200000000000002</v>
      </c>
    </row>
    <row r="41" spans="1:8" x14ac:dyDescent="0.25">
      <c r="A41" s="5" t="s">
        <v>42</v>
      </c>
      <c r="C41" s="3"/>
      <c r="E41" s="3"/>
    </row>
    <row r="42" spans="1:8" x14ac:dyDescent="0.25">
      <c r="A42" s="1" t="s">
        <v>43</v>
      </c>
      <c r="B42" s="1" t="s">
        <v>44</v>
      </c>
      <c r="C42" s="6">
        <v>10</v>
      </c>
      <c r="D42" s="1">
        <v>0.33300000000000002</v>
      </c>
      <c r="E42" s="3">
        <f>ROUND(C42*D42,2)</f>
        <v>3.33</v>
      </c>
      <c r="F42" s="2">
        <v>0</v>
      </c>
      <c r="G42" s="3">
        <f>ROUND(E42*F42,2)</f>
        <v>0</v>
      </c>
      <c r="H42" s="3">
        <f>ROUND(E42-G42,2)</f>
        <v>3.33</v>
      </c>
    </row>
    <row r="43" spans="1:8" x14ac:dyDescent="0.25">
      <c r="A43" s="5" t="s">
        <v>45</v>
      </c>
      <c r="C43" s="3"/>
      <c r="E43" s="3"/>
    </row>
    <row r="44" spans="1:8" x14ac:dyDescent="0.25">
      <c r="A44" s="1" t="s">
        <v>46</v>
      </c>
      <c r="B44" s="1" t="s">
        <v>47</v>
      </c>
      <c r="C44" s="6">
        <v>16.54</v>
      </c>
      <c r="D44" s="1">
        <v>1.1857</v>
      </c>
      <c r="E44" s="3">
        <f>ROUND(C44*D44,2)</f>
        <v>19.61</v>
      </c>
      <c r="F44" s="2">
        <v>0</v>
      </c>
      <c r="G44" s="3">
        <f>ROUND(E44*F44,2)</f>
        <v>0</v>
      </c>
      <c r="H44" s="3">
        <f>ROUND(E44-G44,2)</f>
        <v>19.61</v>
      </c>
    </row>
    <row r="45" spans="1:8" x14ac:dyDescent="0.25">
      <c r="A45" s="1" t="s">
        <v>48</v>
      </c>
      <c r="B45" s="1" t="s">
        <v>47</v>
      </c>
      <c r="C45" s="6">
        <v>16.54</v>
      </c>
      <c r="D45" s="1">
        <v>0.13220000000000001</v>
      </c>
      <c r="E45" s="3">
        <f>ROUND(C45*D45,2)</f>
        <v>2.19</v>
      </c>
      <c r="F45" s="2">
        <v>0</v>
      </c>
      <c r="G45" s="3">
        <f>ROUND(E45*F45,2)</f>
        <v>0</v>
      </c>
      <c r="H45" s="3">
        <f>ROUND(E45-G45,2)</f>
        <v>2.19</v>
      </c>
    </row>
    <row r="46" spans="1:8" x14ac:dyDescent="0.25">
      <c r="A46" s="5" t="s">
        <v>49</v>
      </c>
      <c r="C46" s="3"/>
      <c r="E46" s="3"/>
    </row>
    <row r="47" spans="1:8" x14ac:dyDescent="0.25">
      <c r="A47" s="1" t="s">
        <v>50</v>
      </c>
      <c r="B47" s="1" t="s">
        <v>47</v>
      </c>
      <c r="C47" s="6">
        <v>9.06</v>
      </c>
      <c r="D47" s="1">
        <v>8.0399999999999999E-2</v>
      </c>
      <c r="E47" s="3">
        <f>ROUND(C47*D47,2)</f>
        <v>0.73</v>
      </c>
      <c r="F47" s="2">
        <v>0</v>
      </c>
      <c r="G47" s="3">
        <f>ROUND(E47*F47,2)</f>
        <v>0</v>
      </c>
      <c r="H47" s="3">
        <f>ROUND(E47-G47,2)</f>
        <v>0.73</v>
      </c>
    </row>
    <row r="48" spans="1:8" x14ac:dyDescent="0.25">
      <c r="A48" s="1" t="s">
        <v>48</v>
      </c>
      <c r="B48" s="1" t="s">
        <v>47</v>
      </c>
      <c r="C48" s="6">
        <v>9.06</v>
      </c>
      <c r="D48" s="1">
        <v>6.6100000000000006E-2</v>
      </c>
      <c r="E48" s="3">
        <f>ROUND(C48*D48,2)</f>
        <v>0.6</v>
      </c>
      <c r="F48" s="2">
        <v>0</v>
      </c>
      <c r="G48" s="3">
        <f>ROUND(E48*F48,2)</f>
        <v>0</v>
      </c>
      <c r="H48" s="3">
        <f>ROUND(E48-G48,2)</f>
        <v>0.6</v>
      </c>
    </row>
    <row r="49" spans="1:8" x14ac:dyDescent="0.25">
      <c r="A49" s="1" t="s">
        <v>51</v>
      </c>
      <c r="B49" s="1" t="s">
        <v>47</v>
      </c>
      <c r="C49" s="6">
        <v>16.579999999999998</v>
      </c>
      <c r="D49" s="1">
        <v>1.0543</v>
      </c>
      <c r="E49" s="3">
        <f>ROUND(C49*D49,2)</f>
        <v>17.48</v>
      </c>
      <c r="F49" s="2">
        <v>0</v>
      </c>
      <c r="G49" s="3">
        <f>ROUND(E49*F49,2)</f>
        <v>0</v>
      </c>
      <c r="H49" s="3">
        <f>ROUND(E49-G49,2)</f>
        <v>17.48</v>
      </c>
    </row>
    <row r="50" spans="1:8" x14ac:dyDescent="0.25">
      <c r="A50" s="5" t="s">
        <v>52</v>
      </c>
      <c r="C50" s="3"/>
      <c r="E50" s="3"/>
    </row>
    <row r="51" spans="1:8" x14ac:dyDescent="0.25">
      <c r="A51" s="1" t="s">
        <v>46</v>
      </c>
      <c r="B51" s="1" t="s">
        <v>53</v>
      </c>
      <c r="C51" s="6">
        <v>4.4800000000000004</v>
      </c>
      <c r="D51" s="1">
        <v>12.95</v>
      </c>
      <c r="E51" s="3">
        <f>ROUND(C51*D51,2)</f>
        <v>58.02</v>
      </c>
      <c r="F51" s="2">
        <v>0</v>
      </c>
      <c r="G51" s="3">
        <f>ROUND(E51*F51,2)</f>
        <v>0</v>
      </c>
      <c r="H51" s="3">
        <f>ROUND(E51-G51,2)</f>
        <v>58.02</v>
      </c>
    </row>
    <row r="52" spans="1:8" x14ac:dyDescent="0.25">
      <c r="A52" s="1" t="s">
        <v>48</v>
      </c>
      <c r="B52" s="1" t="s">
        <v>53</v>
      </c>
      <c r="C52" s="6">
        <v>4.4800000000000004</v>
      </c>
      <c r="D52" s="1">
        <v>1.6839</v>
      </c>
      <c r="E52" s="3">
        <f>ROUND(C52*D52,2)</f>
        <v>7.54</v>
      </c>
      <c r="F52" s="2">
        <v>0</v>
      </c>
      <c r="G52" s="3">
        <f>ROUND(E52*F52,2)</f>
        <v>0</v>
      </c>
      <c r="H52" s="3">
        <f>ROUND(E52-G52,2)</f>
        <v>7.54</v>
      </c>
    </row>
    <row r="53" spans="1:8" x14ac:dyDescent="0.25">
      <c r="A53" s="5" t="s">
        <v>54</v>
      </c>
      <c r="C53" s="3"/>
      <c r="E53" s="3"/>
    </row>
    <row r="54" spans="1:8" x14ac:dyDescent="0.25">
      <c r="A54" s="1" t="s">
        <v>50</v>
      </c>
      <c r="B54" s="1" t="s">
        <v>44</v>
      </c>
      <c r="C54" s="6">
        <v>11.3</v>
      </c>
      <c r="D54" s="1">
        <v>1</v>
      </c>
      <c r="E54" s="3">
        <f>ROUND(C54*D54,2)</f>
        <v>11.3</v>
      </c>
      <c r="F54" s="2">
        <v>0</v>
      </c>
      <c r="G54" s="3">
        <f>ROUND(E54*F54,2)</f>
        <v>0</v>
      </c>
      <c r="H54" s="3">
        <f>ROUND(E54-G54,2)</f>
        <v>11.3</v>
      </c>
    </row>
    <row r="55" spans="1:8" x14ac:dyDescent="0.25">
      <c r="A55" s="1" t="s">
        <v>46</v>
      </c>
      <c r="B55" s="1" t="s">
        <v>44</v>
      </c>
      <c r="C55" s="6">
        <v>9.41</v>
      </c>
      <c r="D55" s="1">
        <v>1</v>
      </c>
      <c r="E55" s="3">
        <f>ROUND(C55*D55,2)</f>
        <v>9.41</v>
      </c>
      <c r="F55" s="2">
        <v>0</v>
      </c>
      <c r="G55" s="3">
        <f>ROUND(E55*F55,2)</f>
        <v>0</v>
      </c>
      <c r="H55" s="3">
        <f>ROUND(E55-G55,2)</f>
        <v>9.41</v>
      </c>
    </row>
    <row r="56" spans="1:8" x14ac:dyDescent="0.25">
      <c r="A56" s="1" t="s">
        <v>48</v>
      </c>
      <c r="B56" s="1" t="s">
        <v>44</v>
      </c>
      <c r="C56" s="6">
        <v>2.25</v>
      </c>
      <c r="D56" s="1">
        <v>1</v>
      </c>
      <c r="E56" s="3">
        <f>ROUND(C56*D56,2)</f>
        <v>2.25</v>
      </c>
      <c r="F56" s="2">
        <v>0</v>
      </c>
      <c r="G56" s="3">
        <f>ROUND(E56*F56,2)</f>
        <v>0</v>
      </c>
      <c r="H56" s="3">
        <f>ROUND(E56-G56,2)</f>
        <v>2.25</v>
      </c>
    </row>
    <row r="57" spans="1:8" x14ac:dyDescent="0.25">
      <c r="A57" s="7" t="s">
        <v>55</v>
      </c>
      <c r="B57" s="7" t="s">
        <v>44</v>
      </c>
      <c r="C57" s="8">
        <v>11.38</v>
      </c>
      <c r="D57" s="7">
        <v>1</v>
      </c>
      <c r="E57" s="9">
        <f>ROUND(C57*D57,2)</f>
        <v>11.38</v>
      </c>
      <c r="F57" s="10">
        <v>0</v>
      </c>
      <c r="G57" s="9">
        <f>ROUND(E57*F57,2)</f>
        <v>0</v>
      </c>
      <c r="H57" s="9">
        <f>ROUND(E57-G57,2)</f>
        <v>11.38</v>
      </c>
    </row>
    <row r="58" spans="1:8" x14ac:dyDescent="0.25">
      <c r="A58" s="15" t="s">
        <v>56</v>
      </c>
      <c r="C58" s="3"/>
      <c r="E58" s="3">
        <f>SUM(E12:E57)</f>
        <v>630.3399999999998</v>
      </c>
      <c r="G58" s="4">
        <f>SUM(G12:G57)</f>
        <v>0</v>
      </c>
      <c r="H58" s="4">
        <f>ROUND(E58-G58,2)</f>
        <v>630.34</v>
      </c>
    </row>
    <row r="59" spans="1:8" x14ac:dyDescent="0.25">
      <c r="A59" s="15" t="s">
        <v>57</v>
      </c>
      <c r="C59" s="3"/>
      <c r="E59" s="3">
        <f>+E8-E58</f>
        <v>519.6600000000002</v>
      </c>
      <c r="G59" s="4">
        <f>+G8-G58</f>
        <v>0</v>
      </c>
      <c r="H59" s="4">
        <f>ROUND(E59-G59,2)</f>
        <v>519.66</v>
      </c>
    </row>
    <row r="60" spans="1:8" x14ac:dyDescent="0.25">
      <c r="A60" t="s">
        <v>10</v>
      </c>
      <c r="C60" s="3"/>
      <c r="E60" s="3"/>
    </row>
    <row r="61" spans="1:8" x14ac:dyDescent="0.25">
      <c r="A61" s="15" t="s">
        <v>58</v>
      </c>
      <c r="C61" s="3"/>
      <c r="E61" s="3"/>
    </row>
    <row r="62" spans="1:8" x14ac:dyDescent="0.25">
      <c r="A62" s="1" t="s">
        <v>50</v>
      </c>
      <c r="B62" s="1" t="s">
        <v>44</v>
      </c>
      <c r="C62" s="6">
        <v>49.22</v>
      </c>
      <c r="D62" s="1">
        <v>1</v>
      </c>
      <c r="E62" s="3">
        <f>ROUND(C62*D62,2)</f>
        <v>49.22</v>
      </c>
      <c r="F62" s="2">
        <v>0</v>
      </c>
      <c r="G62" s="3">
        <f>ROUND(E62*F62,2)</f>
        <v>0</v>
      </c>
      <c r="H62" s="3">
        <f>ROUND(E62-G62,2)</f>
        <v>49.22</v>
      </c>
    </row>
    <row r="63" spans="1:8" x14ac:dyDescent="0.25">
      <c r="A63" s="1" t="s">
        <v>46</v>
      </c>
      <c r="B63" s="1" t="s">
        <v>44</v>
      </c>
      <c r="C63" s="6">
        <v>66.56</v>
      </c>
      <c r="D63" s="1">
        <v>1</v>
      </c>
      <c r="E63" s="3">
        <f>ROUND(C63*D63,2)</f>
        <v>66.56</v>
      </c>
      <c r="F63" s="2">
        <v>0</v>
      </c>
      <c r="G63" s="3">
        <f>ROUND(E63*F63,2)</f>
        <v>0</v>
      </c>
      <c r="H63" s="3">
        <f>ROUND(E63-G63,2)</f>
        <v>66.56</v>
      </c>
    </row>
    <row r="64" spans="1:8" x14ac:dyDescent="0.25">
      <c r="A64" s="7" t="s">
        <v>48</v>
      </c>
      <c r="B64" s="7" t="s">
        <v>44</v>
      </c>
      <c r="C64" s="8">
        <v>16.420000000000002</v>
      </c>
      <c r="D64" s="7">
        <v>1</v>
      </c>
      <c r="E64" s="9">
        <f>ROUND(C64*D64,2)</f>
        <v>16.420000000000002</v>
      </c>
      <c r="F64" s="10">
        <v>0</v>
      </c>
      <c r="G64" s="9">
        <f>ROUND(E64*F64,2)</f>
        <v>0</v>
      </c>
      <c r="H64" s="9">
        <f>ROUND(E64-G64,2)</f>
        <v>16.420000000000002</v>
      </c>
    </row>
    <row r="65" spans="1:8" x14ac:dyDescent="0.25">
      <c r="A65" s="15" t="s">
        <v>59</v>
      </c>
      <c r="C65" s="3"/>
      <c r="E65" s="3">
        <f>SUM(E62:E64)</f>
        <v>132.19999999999999</v>
      </c>
      <c r="G65" s="4">
        <f>SUM(G62:G64)</f>
        <v>0</v>
      </c>
      <c r="H65" s="4">
        <f>ROUND(E65-G65,2)</f>
        <v>132.19999999999999</v>
      </c>
    </row>
    <row r="66" spans="1:8" x14ac:dyDescent="0.25">
      <c r="A66" s="15" t="s">
        <v>60</v>
      </c>
      <c r="C66" s="3"/>
      <c r="E66" s="3">
        <f>+E58+E65</f>
        <v>762.53999999999974</v>
      </c>
      <c r="G66" s="4">
        <f>+G58+G65</f>
        <v>0</v>
      </c>
      <c r="H66" s="4">
        <f>ROUND(E66-G66,2)</f>
        <v>762.54</v>
      </c>
    </row>
    <row r="67" spans="1:8" x14ac:dyDescent="0.25">
      <c r="A67" s="15" t="s">
        <v>61</v>
      </c>
      <c r="C67" s="3"/>
      <c r="E67" s="3">
        <f>+E8-E66</f>
        <v>387.46000000000026</v>
      </c>
      <c r="G67" s="4">
        <f>+G8-G66</f>
        <v>0</v>
      </c>
      <c r="H67" s="4">
        <f>ROUND(E67-G67,2)</f>
        <v>387.46</v>
      </c>
    </row>
    <row r="68" spans="1:8" x14ac:dyDescent="0.25">
      <c r="A68" t="s">
        <v>1</v>
      </c>
      <c r="C68" s="3"/>
      <c r="E68" s="3"/>
    </row>
    <row r="69" spans="1:8" x14ac:dyDescent="0.25">
      <c r="A69" t="s">
        <v>90</v>
      </c>
      <c r="C69" s="3"/>
      <c r="E69" s="3"/>
    </row>
    <row r="70" spans="1:8" x14ac:dyDescent="0.25">
      <c r="C70" s="3"/>
      <c r="E70" s="3"/>
    </row>
    <row r="71" spans="1:8" x14ac:dyDescent="0.25">
      <c r="A71" s="15" t="s">
        <v>62</v>
      </c>
      <c r="C71" s="3"/>
      <c r="E71" s="3"/>
    </row>
    <row r="72" spans="1:8" x14ac:dyDescent="0.25">
      <c r="A72" s="15" t="s">
        <v>63</v>
      </c>
      <c r="C72" s="3"/>
      <c r="E72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0"/>
  <sheetViews>
    <sheetView topLeftCell="A55" workbookViewId="0">
      <selection activeCell="L9" sqref="L9"/>
    </sheetView>
  </sheetViews>
  <sheetFormatPr defaultRowHeight="15" x14ac:dyDescent="0.25"/>
  <cols>
    <col min="1" max="1" width="24.57031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71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81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92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65</v>
      </c>
      <c r="G4" s="21"/>
      <c r="H4" s="19" t="s">
        <v>68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64</v>
      </c>
      <c r="F5" s="14" t="s">
        <v>66</v>
      </c>
      <c r="G5" s="14" t="s">
        <v>67</v>
      </c>
      <c r="H5" s="14" t="s">
        <v>67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575</v>
      </c>
      <c r="D7" s="7">
        <v>2.2999999999999998</v>
      </c>
      <c r="E7" s="9">
        <f>ROUND(C7*D7,2)</f>
        <v>1322.5</v>
      </c>
      <c r="F7" s="10">
        <v>0</v>
      </c>
      <c r="G7" s="9">
        <f>ROUND(E7*F7,2)</f>
        <v>0</v>
      </c>
      <c r="H7" s="9">
        <f>ROUND(E7-G7,2)</f>
        <v>1322.5</v>
      </c>
    </row>
    <row r="8" spans="1:8" x14ac:dyDescent="0.25">
      <c r="A8" s="15" t="s">
        <v>9</v>
      </c>
      <c r="C8" s="3"/>
      <c r="E8" s="3">
        <f>SUM(E7:E7)</f>
        <v>1322.5</v>
      </c>
      <c r="G8" s="4">
        <f>SUM(G7:G7)</f>
        <v>0</v>
      </c>
      <c r="H8" s="4">
        <f>ROUND(E8-G8,2)</f>
        <v>1322.5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15</v>
      </c>
      <c r="B12" s="1" t="s">
        <v>16</v>
      </c>
      <c r="C12" s="6">
        <v>1.88</v>
      </c>
      <c r="D12" s="1">
        <v>30</v>
      </c>
      <c r="E12" s="3">
        <f>ROUND(C12*D12,2)</f>
        <v>56.4</v>
      </c>
      <c r="F12" s="2">
        <v>0</v>
      </c>
      <c r="G12" s="3">
        <f>ROUND(E12*F12,2)</f>
        <v>0</v>
      </c>
      <c r="H12" s="3">
        <f>ROUND(E12-G12,2)</f>
        <v>56.4</v>
      </c>
    </row>
    <row r="13" spans="1:8" x14ac:dyDescent="0.25">
      <c r="A13" s="1" t="s">
        <v>87</v>
      </c>
      <c r="B13" s="1" t="s">
        <v>16</v>
      </c>
      <c r="C13" s="6">
        <v>1.1299999999999999</v>
      </c>
      <c r="D13" s="1">
        <v>24</v>
      </c>
      <c r="E13" s="3">
        <f>ROUND(C13*D13,2)</f>
        <v>27.12</v>
      </c>
      <c r="F13" s="2">
        <v>0</v>
      </c>
      <c r="G13" s="3">
        <f>ROUND(E13*F13,2)</f>
        <v>0</v>
      </c>
      <c r="H13" s="3">
        <f>ROUND(E13-G13,2)</f>
        <v>27.12</v>
      </c>
    </row>
    <row r="14" spans="1:8" x14ac:dyDescent="0.25">
      <c r="A14" s="1" t="s">
        <v>13</v>
      </c>
      <c r="B14" s="1" t="s">
        <v>14</v>
      </c>
      <c r="C14" s="6">
        <v>6.32</v>
      </c>
      <c r="D14" s="1">
        <v>2.25</v>
      </c>
      <c r="E14" s="3">
        <f>ROUND(C14*D14,2)</f>
        <v>14.22</v>
      </c>
      <c r="F14" s="2">
        <v>0</v>
      </c>
      <c r="G14" s="3">
        <f>ROUND(E14*F14,2)</f>
        <v>0</v>
      </c>
      <c r="H14" s="3">
        <f>ROUND(E14-G14,2)</f>
        <v>14.22</v>
      </c>
    </row>
    <row r="15" spans="1:8" x14ac:dyDescent="0.25">
      <c r="A15" s="1" t="s">
        <v>17</v>
      </c>
      <c r="B15" s="1" t="s">
        <v>16</v>
      </c>
      <c r="C15" s="6">
        <v>0.75</v>
      </c>
      <c r="D15" s="1">
        <v>7.2</v>
      </c>
      <c r="E15" s="3">
        <f>ROUND(C15*D15,2)</f>
        <v>5.4</v>
      </c>
      <c r="F15" s="2">
        <v>0</v>
      </c>
      <c r="G15" s="3">
        <f>ROUND(E15*F15,2)</f>
        <v>0</v>
      </c>
      <c r="H15" s="3">
        <f>ROUND(E15-G15,2)</f>
        <v>5.4</v>
      </c>
    </row>
    <row r="16" spans="1:8" x14ac:dyDescent="0.25">
      <c r="A16" s="1" t="s">
        <v>88</v>
      </c>
      <c r="B16" s="1" t="s">
        <v>16</v>
      </c>
      <c r="C16" s="6">
        <v>3.81</v>
      </c>
      <c r="D16" s="1">
        <v>9.1999999999999993</v>
      </c>
      <c r="E16" s="3">
        <f>ROUND(C16*D16,2)</f>
        <v>35.049999999999997</v>
      </c>
      <c r="F16" s="2">
        <v>0</v>
      </c>
      <c r="G16" s="3">
        <f>ROUND(E16*F16,2)</f>
        <v>0</v>
      </c>
      <c r="H16" s="3">
        <f>ROUND(E16-G16,2)</f>
        <v>35.049999999999997</v>
      </c>
    </row>
    <row r="17" spans="1:8" x14ac:dyDescent="0.25">
      <c r="A17" s="1" t="s">
        <v>89</v>
      </c>
      <c r="B17" s="1" t="s">
        <v>16</v>
      </c>
      <c r="C17" s="6">
        <v>1.41</v>
      </c>
      <c r="D17" s="1">
        <v>13</v>
      </c>
      <c r="E17" s="3">
        <f>ROUND(C17*D17,2)</f>
        <v>18.329999999999998</v>
      </c>
      <c r="F17" s="2">
        <v>0</v>
      </c>
      <c r="G17" s="3">
        <f>ROUND(E17*F17,2)</f>
        <v>0</v>
      </c>
      <c r="H17" s="3">
        <f>ROUND(E17-G17,2)</f>
        <v>18.329999999999998</v>
      </c>
    </row>
    <row r="18" spans="1:8" x14ac:dyDescent="0.25">
      <c r="A18" s="5" t="s">
        <v>18</v>
      </c>
      <c r="C18" s="3"/>
      <c r="E18" s="3"/>
    </row>
    <row r="19" spans="1:8" x14ac:dyDescent="0.25">
      <c r="A19" s="1" t="s">
        <v>19</v>
      </c>
      <c r="B19" s="1" t="s">
        <v>14</v>
      </c>
      <c r="C19" s="6">
        <v>5.38</v>
      </c>
      <c r="D19" s="1">
        <v>4</v>
      </c>
      <c r="E19" s="3">
        <f>ROUND(C19*D19,2)</f>
        <v>21.52</v>
      </c>
      <c r="F19" s="2">
        <v>0</v>
      </c>
      <c r="G19" s="3">
        <f>ROUND(E19*F19,2)</f>
        <v>0</v>
      </c>
      <c r="H19" s="3">
        <f>ROUND(E19-G19,2)</f>
        <v>21.52</v>
      </c>
    </row>
    <row r="20" spans="1:8" x14ac:dyDescent="0.25">
      <c r="A20" s="1" t="s">
        <v>20</v>
      </c>
      <c r="B20" s="1" t="s">
        <v>14</v>
      </c>
      <c r="C20" s="6">
        <v>11.45</v>
      </c>
      <c r="D20" s="1">
        <v>1</v>
      </c>
      <c r="E20" s="3">
        <f>ROUND(C20*D20,2)</f>
        <v>11.45</v>
      </c>
      <c r="F20" s="2">
        <v>0</v>
      </c>
      <c r="G20" s="3">
        <f>ROUND(E20*F20,2)</f>
        <v>0</v>
      </c>
      <c r="H20" s="3">
        <f>ROUND(E20-G20,2)</f>
        <v>11.45</v>
      </c>
    </row>
    <row r="21" spans="1:8" x14ac:dyDescent="0.25">
      <c r="A21" s="1" t="s">
        <v>21</v>
      </c>
      <c r="B21" s="1" t="s">
        <v>16</v>
      </c>
      <c r="C21" s="6">
        <v>3.2</v>
      </c>
      <c r="D21" s="1">
        <v>3</v>
      </c>
      <c r="E21" s="3">
        <f>ROUND(C21*D21,2)</f>
        <v>9.6</v>
      </c>
      <c r="F21" s="2">
        <v>0</v>
      </c>
      <c r="G21" s="3">
        <f>ROUND(E21*F21,2)</f>
        <v>0</v>
      </c>
      <c r="H21" s="3">
        <f>ROUND(E21-G21,2)</f>
        <v>9.6</v>
      </c>
    </row>
    <row r="22" spans="1:8" x14ac:dyDescent="0.25">
      <c r="A22" s="1" t="s">
        <v>22</v>
      </c>
      <c r="B22" s="1" t="s">
        <v>14</v>
      </c>
      <c r="C22" s="6">
        <v>12.65</v>
      </c>
      <c r="D22" s="1">
        <v>1.5</v>
      </c>
      <c r="E22" s="3">
        <f>ROUND(C22*D22,2)</f>
        <v>18.98</v>
      </c>
      <c r="F22" s="2">
        <v>0</v>
      </c>
      <c r="G22" s="3">
        <f>ROUND(E22*F22,2)</f>
        <v>0</v>
      </c>
      <c r="H22" s="3">
        <f>ROUND(E22-G22,2)</f>
        <v>18.98</v>
      </c>
    </row>
    <row r="23" spans="1:8" x14ac:dyDescent="0.25">
      <c r="A23" s="1" t="s">
        <v>23</v>
      </c>
      <c r="B23" s="1" t="s">
        <v>16</v>
      </c>
      <c r="C23" s="6">
        <v>1.97</v>
      </c>
      <c r="D23" s="1">
        <v>4</v>
      </c>
      <c r="E23" s="3">
        <f>ROUND(C23*D23,2)</f>
        <v>7.88</v>
      </c>
      <c r="F23" s="2">
        <v>0</v>
      </c>
      <c r="G23" s="3">
        <f>ROUND(E23*F23,2)</f>
        <v>0</v>
      </c>
      <c r="H23" s="3">
        <f>ROUND(E23-G23,2)</f>
        <v>7.88</v>
      </c>
    </row>
    <row r="24" spans="1:8" x14ac:dyDescent="0.25">
      <c r="A24" s="1" t="s">
        <v>24</v>
      </c>
      <c r="B24" s="1" t="s">
        <v>14</v>
      </c>
      <c r="C24" s="6">
        <v>4.0599999999999996</v>
      </c>
      <c r="D24" s="1">
        <v>2</v>
      </c>
      <c r="E24" s="3">
        <f>ROUND(C24*D24,2)</f>
        <v>8.1199999999999992</v>
      </c>
      <c r="F24" s="2">
        <v>0</v>
      </c>
      <c r="G24" s="3">
        <f>ROUND(E24*F24,2)</f>
        <v>0</v>
      </c>
      <c r="H24" s="3">
        <f>ROUND(E24-G24,2)</f>
        <v>8.1199999999999992</v>
      </c>
    </row>
    <row r="25" spans="1:8" x14ac:dyDescent="0.25">
      <c r="A25" s="1" t="s">
        <v>25</v>
      </c>
      <c r="B25" s="1" t="s">
        <v>14</v>
      </c>
      <c r="C25" s="6">
        <v>13.86</v>
      </c>
      <c r="D25" s="1">
        <v>1</v>
      </c>
      <c r="E25" s="3">
        <f>ROUND(C25*D25,2)</f>
        <v>13.86</v>
      </c>
      <c r="F25" s="2">
        <v>0</v>
      </c>
      <c r="G25" s="3">
        <f>ROUND(E25*F25,2)</f>
        <v>0</v>
      </c>
      <c r="H25" s="3">
        <f>ROUND(E25-G25,2)</f>
        <v>13.86</v>
      </c>
    </row>
    <row r="26" spans="1:8" x14ac:dyDescent="0.25">
      <c r="A26" s="5" t="s">
        <v>26</v>
      </c>
      <c r="C26" s="3"/>
      <c r="E26" s="3"/>
    </row>
    <row r="27" spans="1:8" x14ac:dyDescent="0.25">
      <c r="A27" s="1" t="s">
        <v>27</v>
      </c>
      <c r="B27" s="1" t="s">
        <v>16</v>
      </c>
      <c r="C27" s="6">
        <v>1.76</v>
      </c>
      <c r="D27" s="1">
        <v>9</v>
      </c>
      <c r="E27" s="3">
        <f>ROUND(C27*D27,2)</f>
        <v>15.84</v>
      </c>
      <c r="F27" s="2">
        <v>0</v>
      </c>
      <c r="G27" s="3">
        <f>ROUND(E27*F27,2)</f>
        <v>0</v>
      </c>
      <c r="H27" s="3">
        <f>ROUND(E27-G27,2)</f>
        <v>15.84</v>
      </c>
    </row>
    <row r="28" spans="1:8" x14ac:dyDescent="0.25">
      <c r="A28" s="1" t="s">
        <v>28</v>
      </c>
      <c r="B28" s="1" t="s">
        <v>29</v>
      </c>
      <c r="C28" s="6">
        <v>9.3000000000000007</v>
      </c>
      <c r="D28" s="1">
        <v>0.13750000000000001</v>
      </c>
      <c r="E28" s="3">
        <f>ROUND(C28*D28,2)</f>
        <v>1.28</v>
      </c>
      <c r="F28" s="2">
        <v>0</v>
      </c>
      <c r="G28" s="3">
        <f>ROUND(E28*F28,2)</f>
        <v>0</v>
      </c>
      <c r="H28" s="3">
        <f>ROUND(E28-G28,2)</f>
        <v>1.28</v>
      </c>
    </row>
    <row r="29" spans="1:8" x14ac:dyDescent="0.25">
      <c r="A29" s="5" t="s">
        <v>72</v>
      </c>
      <c r="C29" s="3"/>
      <c r="E29" s="3"/>
    </row>
    <row r="30" spans="1:8" x14ac:dyDescent="0.25">
      <c r="A30" s="1" t="s">
        <v>73</v>
      </c>
      <c r="B30" s="1" t="s">
        <v>74</v>
      </c>
      <c r="C30" s="6">
        <v>0.24</v>
      </c>
      <c r="D30" s="1">
        <v>33</v>
      </c>
      <c r="E30" s="3">
        <f>ROUND(C30*D30,2)</f>
        <v>7.92</v>
      </c>
      <c r="F30" s="2">
        <v>0</v>
      </c>
      <c r="G30" s="3">
        <f>ROUND(E30*F30,2)</f>
        <v>0</v>
      </c>
      <c r="H30" s="3">
        <f>ROUND(E30-G30,2)</f>
        <v>7.92</v>
      </c>
    </row>
    <row r="31" spans="1:8" x14ac:dyDescent="0.25">
      <c r="A31" s="5" t="s">
        <v>30</v>
      </c>
      <c r="C31" s="3"/>
      <c r="E31" s="3"/>
    </row>
    <row r="32" spans="1:8" x14ac:dyDescent="0.25">
      <c r="A32" s="1" t="s">
        <v>31</v>
      </c>
      <c r="B32" s="1" t="s">
        <v>29</v>
      </c>
      <c r="C32" s="6">
        <v>0.84</v>
      </c>
      <c r="D32" s="1">
        <v>150</v>
      </c>
      <c r="E32" s="3">
        <f>ROUND(C32*D32,2)</f>
        <v>126</v>
      </c>
      <c r="F32" s="2">
        <v>0</v>
      </c>
      <c r="G32" s="3">
        <f>ROUND(E32*F32,2)</f>
        <v>0</v>
      </c>
      <c r="H32" s="3">
        <f>ROUND(E32-G32,2)</f>
        <v>126</v>
      </c>
    </row>
    <row r="33" spans="1:8" x14ac:dyDescent="0.25">
      <c r="A33" s="5" t="s">
        <v>32</v>
      </c>
      <c r="C33" s="3"/>
      <c r="E33" s="3"/>
    </row>
    <row r="34" spans="1:8" x14ac:dyDescent="0.25">
      <c r="A34" s="1" t="s">
        <v>33</v>
      </c>
      <c r="B34" s="1" t="s">
        <v>14</v>
      </c>
      <c r="C34" s="6">
        <v>2.9</v>
      </c>
      <c r="D34" s="1">
        <v>6</v>
      </c>
      <c r="E34" s="3">
        <f>ROUND(C34*D34,2)</f>
        <v>17.399999999999999</v>
      </c>
      <c r="F34" s="2">
        <v>0</v>
      </c>
      <c r="G34" s="3">
        <f>ROUND(E34*F34,2)</f>
        <v>0</v>
      </c>
      <c r="H34" s="3">
        <f>ROUND(E34-G34,2)</f>
        <v>17.399999999999999</v>
      </c>
    </row>
    <row r="35" spans="1:8" x14ac:dyDescent="0.25">
      <c r="A35" s="5" t="s">
        <v>34</v>
      </c>
      <c r="C35" s="3"/>
      <c r="E35" s="3"/>
    </row>
    <row r="36" spans="1:8" x14ac:dyDescent="0.25">
      <c r="A36" s="1" t="s">
        <v>35</v>
      </c>
      <c r="B36" s="1" t="s">
        <v>8</v>
      </c>
      <c r="C36" s="6">
        <v>18</v>
      </c>
      <c r="D36" s="1">
        <v>1.87</v>
      </c>
      <c r="E36" s="3">
        <f>ROUND(C36*D36,2)</f>
        <v>33.659999999999997</v>
      </c>
      <c r="F36" s="2">
        <v>0</v>
      </c>
      <c r="G36" s="3">
        <f>ROUND(E36*F36,2)</f>
        <v>0</v>
      </c>
      <c r="H36" s="3">
        <f>ROUND(E36-G36,2)</f>
        <v>33.659999999999997</v>
      </c>
    </row>
    <row r="37" spans="1:8" x14ac:dyDescent="0.25">
      <c r="A37" s="5" t="s">
        <v>36</v>
      </c>
      <c r="C37" s="3"/>
      <c r="E37" s="3"/>
    </row>
    <row r="38" spans="1:8" x14ac:dyDescent="0.25">
      <c r="A38" s="1" t="s">
        <v>37</v>
      </c>
      <c r="B38" s="1" t="s">
        <v>8</v>
      </c>
      <c r="C38" s="6">
        <v>24</v>
      </c>
      <c r="D38" s="1">
        <v>1.32</v>
      </c>
      <c r="E38" s="3">
        <f>ROUND(C38*D38,2)</f>
        <v>31.68</v>
      </c>
      <c r="F38" s="2">
        <v>0</v>
      </c>
      <c r="G38" s="3">
        <f>ROUND(E38*F38,2)</f>
        <v>0</v>
      </c>
      <c r="H38" s="3">
        <f>ROUND(E38-G38,2)</f>
        <v>31.68</v>
      </c>
    </row>
    <row r="39" spans="1:8" x14ac:dyDescent="0.25">
      <c r="A39" s="5" t="s">
        <v>38</v>
      </c>
      <c r="C39" s="3"/>
      <c r="E39" s="3"/>
    </row>
    <row r="40" spans="1:8" x14ac:dyDescent="0.25">
      <c r="A40" s="1" t="s">
        <v>39</v>
      </c>
      <c r="B40" s="1" t="s">
        <v>8</v>
      </c>
      <c r="C40" s="6">
        <v>58</v>
      </c>
      <c r="D40" s="1">
        <v>0.33300000000000002</v>
      </c>
      <c r="E40" s="3">
        <f>ROUND(C40*D40,2)</f>
        <v>19.309999999999999</v>
      </c>
      <c r="F40" s="2">
        <v>0</v>
      </c>
      <c r="G40" s="3">
        <f>ROUND(E40*F40,2)</f>
        <v>0</v>
      </c>
      <c r="H40" s="3">
        <f>ROUND(E40-G40,2)</f>
        <v>19.309999999999999</v>
      </c>
    </row>
    <row r="41" spans="1:8" x14ac:dyDescent="0.25">
      <c r="A41" s="5" t="s">
        <v>40</v>
      </c>
      <c r="C41" s="3"/>
      <c r="E41" s="3"/>
    </row>
    <row r="42" spans="1:8" x14ac:dyDescent="0.25">
      <c r="A42" s="1" t="s">
        <v>41</v>
      </c>
      <c r="B42" s="1" t="s">
        <v>16</v>
      </c>
      <c r="C42" s="6">
        <v>0.15</v>
      </c>
      <c r="D42" s="1">
        <v>14.8</v>
      </c>
      <c r="E42" s="3">
        <f>ROUND(C42*D42,2)</f>
        <v>2.2200000000000002</v>
      </c>
      <c r="F42" s="2">
        <v>0</v>
      </c>
      <c r="G42" s="3">
        <f>ROUND(E42*F42,2)</f>
        <v>0</v>
      </c>
      <c r="H42" s="3">
        <f>ROUND(E42-G42,2)</f>
        <v>2.2200000000000002</v>
      </c>
    </row>
    <row r="43" spans="1:8" x14ac:dyDescent="0.25">
      <c r="A43" s="5" t="s">
        <v>42</v>
      </c>
      <c r="C43" s="3"/>
      <c r="E43" s="3"/>
    </row>
    <row r="44" spans="1:8" x14ac:dyDescent="0.25">
      <c r="A44" s="1" t="s">
        <v>43</v>
      </c>
      <c r="B44" s="1" t="s">
        <v>44</v>
      </c>
      <c r="C44" s="6">
        <v>10</v>
      </c>
      <c r="D44" s="1">
        <v>0.33300000000000002</v>
      </c>
      <c r="E44" s="3">
        <f>ROUND(C44*D44,2)</f>
        <v>3.33</v>
      </c>
      <c r="F44" s="2">
        <v>0</v>
      </c>
      <c r="G44" s="3">
        <f>ROUND(E44*F44,2)</f>
        <v>0</v>
      </c>
      <c r="H44" s="3">
        <f>ROUND(E44-G44,2)</f>
        <v>3.33</v>
      </c>
    </row>
    <row r="45" spans="1:8" x14ac:dyDescent="0.25">
      <c r="A45" s="5" t="s">
        <v>45</v>
      </c>
      <c r="C45" s="3"/>
      <c r="E45" s="3"/>
    </row>
    <row r="46" spans="1:8" x14ac:dyDescent="0.25">
      <c r="A46" s="1" t="s">
        <v>46</v>
      </c>
      <c r="B46" s="1" t="s">
        <v>47</v>
      </c>
      <c r="C46" s="6">
        <v>16.54</v>
      </c>
      <c r="D46" s="1">
        <v>1.2642</v>
      </c>
      <c r="E46" s="3">
        <f>ROUND(C46*D46,2)</f>
        <v>20.91</v>
      </c>
      <c r="F46" s="2">
        <v>0</v>
      </c>
      <c r="G46" s="3">
        <f>ROUND(E46*F46,2)</f>
        <v>0</v>
      </c>
      <c r="H46" s="3">
        <f>ROUND(E46-G46,2)</f>
        <v>20.91</v>
      </c>
    </row>
    <row r="47" spans="1:8" x14ac:dyDescent="0.25">
      <c r="A47" s="1" t="s">
        <v>48</v>
      </c>
      <c r="B47" s="1" t="s">
        <v>47</v>
      </c>
      <c r="C47" s="6">
        <v>16.54</v>
      </c>
      <c r="D47" s="1">
        <v>0.13220000000000001</v>
      </c>
      <c r="E47" s="3">
        <f>ROUND(C47*D47,2)</f>
        <v>2.19</v>
      </c>
      <c r="F47" s="2">
        <v>0</v>
      </c>
      <c r="G47" s="3">
        <f>ROUND(E47*F47,2)</f>
        <v>0</v>
      </c>
      <c r="H47" s="3">
        <f>ROUND(E47-G47,2)</f>
        <v>2.19</v>
      </c>
    </row>
    <row r="48" spans="1:8" x14ac:dyDescent="0.25">
      <c r="A48" s="5" t="s">
        <v>75</v>
      </c>
      <c r="C48" s="3"/>
      <c r="E48" s="3"/>
    </row>
    <row r="49" spans="1:8" x14ac:dyDescent="0.25">
      <c r="A49" s="1" t="s">
        <v>76</v>
      </c>
      <c r="B49" s="1" t="s">
        <v>47</v>
      </c>
      <c r="C49" s="6">
        <v>9.06</v>
      </c>
      <c r="D49" s="1">
        <v>0.32500000000000001</v>
      </c>
      <c r="E49" s="3">
        <f>ROUND(C49*D49,2)</f>
        <v>2.94</v>
      </c>
      <c r="F49" s="2">
        <v>0</v>
      </c>
      <c r="G49" s="3">
        <f>ROUND(E49*F49,2)</f>
        <v>0</v>
      </c>
      <c r="H49" s="3">
        <f>ROUND(E49-G49,2)</f>
        <v>2.94</v>
      </c>
    </row>
    <row r="50" spans="1:8" x14ac:dyDescent="0.25">
      <c r="A50" s="1" t="s">
        <v>50</v>
      </c>
      <c r="B50" s="1" t="s">
        <v>47</v>
      </c>
      <c r="C50" s="6">
        <v>9.06</v>
      </c>
      <c r="D50" s="1">
        <v>6.25E-2</v>
      </c>
      <c r="E50" s="3">
        <f>ROUND(C50*D50,2)</f>
        <v>0.56999999999999995</v>
      </c>
      <c r="F50" s="2">
        <v>0</v>
      </c>
      <c r="G50" s="3">
        <f>ROUND(E50*F50,2)</f>
        <v>0</v>
      </c>
      <c r="H50" s="3">
        <f>ROUND(E50-G50,2)</f>
        <v>0.56999999999999995</v>
      </c>
    </row>
    <row r="51" spans="1:8" x14ac:dyDescent="0.25">
      <c r="A51" s="5" t="s">
        <v>49</v>
      </c>
      <c r="C51" s="3"/>
      <c r="E51" s="3"/>
    </row>
    <row r="52" spans="1:8" x14ac:dyDescent="0.25">
      <c r="A52" s="1" t="s">
        <v>50</v>
      </c>
      <c r="B52" s="1" t="s">
        <v>47</v>
      </c>
      <c r="C52" s="6">
        <v>9.06</v>
      </c>
      <c r="D52" s="1">
        <v>8.0399999999999999E-2</v>
      </c>
      <c r="E52" s="3">
        <f>ROUND(C52*D52,2)</f>
        <v>0.73</v>
      </c>
      <c r="F52" s="2">
        <v>0</v>
      </c>
      <c r="G52" s="3">
        <f>ROUND(E52*F52,2)</f>
        <v>0</v>
      </c>
      <c r="H52" s="3">
        <f>ROUND(E52-G52,2)</f>
        <v>0.73</v>
      </c>
    </row>
    <row r="53" spans="1:8" x14ac:dyDescent="0.25">
      <c r="A53" s="1" t="s">
        <v>48</v>
      </c>
      <c r="B53" s="1" t="s">
        <v>47</v>
      </c>
      <c r="C53" s="6">
        <v>9.06</v>
      </c>
      <c r="D53" s="1">
        <v>6.6100000000000006E-2</v>
      </c>
      <c r="E53" s="3">
        <f>ROUND(C53*D53,2)</f>
        <v>0.6</v>
      </c>
      <c r="F53" s="2">
        <v>0</v>
      </c>
      <c r="G53" s="3">
        <f>ROUND(E53*F53,2)</f>
        <v>0</v>
      </c>
      <c r="H53" s="3">
        <f>ROUND(E53-G53,2)</f>
        <v>0.6</v>
      </c>
    </row>
    <row r="54" spans="1:8" x14ac:dyDescent="0.25">
      <c r="A54" s="1" t="s">
        <v>51</v>
      </c>
      <c r="B54" s="1" t="s">
        <v>47</v>
      </c>
      <c r="C54" s="6">
        <v>16.579999999999998</v>
      </c>
      <c r="D54" s="1">
        <v>1.0543</v>
      </c>
      <c r="E54" s="3">
        <f>ROUND(C54*D54,2)</f>
        <v>17.48</v>
      </c>
      <c r="F54" s="2">
        <v>0</v>
      </c>
      <c r="G54" s="3">
        <f>ROUND(E54*F54,2)</f>
        <v>0</v>
      </c>
      <c r="H54" s="3">
        <f>ROUND(E54-G54,2)</f>
        <v>17.48</v>
      </c>
    </row>
    <row r="55" spans="1:8" x14ac:dyDescent="0.25">
      <c r="A55" s="5" t="s">
        <v>52</v>
      </c>
      <c r="C55" s="3"/>
      <c r="E55" s="3"/>
    </row>
    <row r="56" spans="1:8" x14ac:dyDescent="0.25">
      <c r="A56" s="1" t="s">
        <v>46</v>
      </c>
      <c r="B56" s="1" t="s">
        <v>53</v>
      </c>
      <c r="C56" s="6">
        <v>4.4800000000000004</v>
      </c>
      <c r="D56" s="1">
        <v>13.6762</v>
      </c>
      <c r="E56" s="3">
        <f>ROUND(C56*D56,2)</f>
        <v>61.27</v>
      </c>
      <c r="F56" s="2">
        <v>0</v>
      </c>
      <c r="G56" s="3">
        <f>ROUND(E56*F56,2)</f>
        <v>0</v>
      </c>
      <c r="H56" s="3">
        <f>ROUND(E56-G56,2)</f>
        <v>61.27</v>
      </c>
    </row>
    <row r="57" spans="1:8" x14ac:dyDescent="0.25">
      <c r="A57" s="1" t="s">
        <v>48</v>
      </c>
      <c r="B57" s="1" t="s">
        <v>53</v>
      </c>
      <c r="C57" s="6">
        <v>4.4800000000000004</v>
      </c>
      <c r="D57" s="1">
        <v>1.6839</v>
      </c>
      <c r="E57" s="3">
        <f>ROUND(C57*D57,2)</f>
        <v>7.54</v>
      </c>
      <c r="F57" s="2">
        <v>0</v>
      </c>
      <c r="G57" s="3">
        <f>ROUND(E57*F57,2)</f>
        <v>0</v>
      </c>
      <c r="H57" s="3">
        <f>ROUND(E57-G57,2)</f>
        <v>7.54</v>
      </c>
    </row>
    <row r="58" spans="1:8" x14ac:dyDescent="0.25">
      <c r="A58" s="1" t="s">
        <v>77</v>
      </c>
      <c r="B58" s="1" t="s">
        <v>53</v>
      </c>
      <c r="C58" s="6">
        <v>4.4800000000000004</v>
      </c>
      <c r="D58" s="1">
        <v>9.7754999999999992</v>
      </c>
      <c r="E58" s="3">
        <f>ROUND(C58*D58,2)</f>
        <v>43.79</v>
      </c>
      <c r="F58" s="2">
        <v>0</v>
      </c>
      <c r="G58" s="3">
        <f>ROUND(E58*F58,2)</f>
        <v>0</v>
      </c>
      <c r="H58" s="3">
        <f>ROUND(E58-G58,2)</f>
        <v>43.79</v>
      </c>
    </row>
    <row r="59" spans="1:8" x14ac:dyDescent="0.25">
      <c r="A59" s="5" t="s">
        <v>54</v>
      </c>
      <c r="C59" s="3"/>
      <c r="E59" s="3"/>
    </row>
    <row r="60" spans="1:8" x14ac:dyDescent="0.25">
      <c r="A60" s="1" t="s">
        <v>50</v>
      </c>
      <c r="B60" s="1" t="s">
        <v>44</v>
      </c>
      <c r="C60" s="6">
        <v>11.55</v>
      </c>
      <c r="D60" s="1">
        <v>1</v>
      </c>
      <c r="E60" s="3">
        <f>ROUND(C60*D60,2)</f>
        <v>11.55</v>
      </c>
      <c r="F60" s="2">
        <v>0</v>
      </c>
      <c r="G60" s="3">
        <f>ROUND(E60*F60,2)</f>
        <v>0</v>
      </c>
      <c r="H60" s="3">
        <f>ROUND(E60-G60,2)</f>
        <v>11.55</v>
      </c>
    </row>
    <row r="61" spans="1:8" x14ac:dyDescent="0.25">
      <c r="A61" s="1" t="s">
        <v>46</v>
      </c>
      <c r="B61" s="1" t="s">
        <v>44</v>
      </c>
      <c r="C61" s="6">
        <v>9.9</v>
      </c>
      <c r="D61" s="1">
        <v>1</v>
      </c>
      <c r="E61" s="3">
        <f>ROUND(C61*D61,2)</f>
        <v>9.9</v>
      </c>
      <c r="F61" s="2">
        <v>0</v>
      </c>
      <c r="G61" s="3">
        <f>ROUND(E61*F61,2)</f>
        <v>0</v>
      </c>
      <c r="H61" s="3">
        <f>ROUND(E61-G61,2)</f>
        <v>9.9</v>
      </c>
    </row>
    <row r="62" spans="1:8" x14ac:dyDescent="0.25">
      <c r="A62" s="1" t="s">
        <v>48</v>
      </c>
      <c r="B62" s="1" t="s">
        <v>44</v>
      </c>
      <c r="C62" s="6">
        <v>2.25</v>
      </c>
      <c r="D62" s="1">
        <v>1</v>
      </c>
      <c r="E62" s="3">
        <f>ROUND(C62*D62,2)</f>
        <v>2.25</v>
      </c>
      <c r="F62" s="2">
        <v>0</v>
      </c>
      <c r="G62" s="3">
        <f>ROUND(E62*F62,2)</f>
        <v>0</v>
      </c>
      <c r="H62" s="3">
        <f>ROUND(E62-G62,2)</f>
        <v>2.25</v>
      </c>
    </row>
    <row r="63" spans="1:8" x14ac:dyDescent="0.25">
      <c r="A63" s="1" t="s">
        <v>77</v>
      </c>
      <c r="B63" s="1" t="s">
        <v>44</v>
      </c>
      <c r="C63" s="6">
        <v>7.16</v>
      </c>
      <c r="D63" s="1">
        <v>1</v>
      </c>
      <c r="E63" s="3">
        <f>ROUND(C63*D63,2)</f>
        <v>7.16</v>
      </c>
      <c r="F63" s="2">
        <v>0</v>
      </c>
      <c r="G63" s="3">
        <f>ROUND(E63*F63,2)</f>
        <v>0</v>
      </c>
      <c r="H63" s="3">
        <f>ROUND(E63-G63,2)</f>
        <v>7.16</v>
      </c>
    </row>
    <row r="64" spans="1:8" x14ac:dyDescent="0.25">
      <c r="A64" s="7" t="s">
        <v>55</v>
      </c>
      <c r="B64" s="7" t="s">
        <v>44</v>
      </c>
      <c r="C64" s="8">
        <v>12.78</v>
      </c>
      <c r="D64" s="7">
        <v>1</v>
      </c>
      <c r="E64" s="9">
        <f>ROUND(C64*D64,2)</f>
        <v>12.78</v>
      </c>
      <c r="F64" s="10">
        <v>0</v>
      </c>
      <c r="G64" s="9">
        <f>ROUND(E64*F64,2)</f>
        <v>0</v>
      </c>
      <c r="H64" s="9">
        <f>ROUND(E64-G64,2)</f>
        <v>12.78</v>
      </c>
    </row>
    <row r="65" spans="1:8" x14ac:dyDescent="0.25">
      <c r="A65" s="15" t="s">
        <v>56</v>
      </c>
      <c r="C65" s="3"/>
      <c r="E65" s="3">
        <f>SUM(E12:E64)</f>
        <v>708.2299999999999</v>
      </c>
      <c r="G65" s="4">
        <f>SUM(G12:G64)</f>
        <v>0</v>
      </c>
      <c r="H65" s="4">
        <f>ROUND(E65-G65,2)</f>
        <v>708.23</v>
      </c>
    </row>
    <row r="66" spans="1:8" x14ac:dyDescent="0.25">
      <c r="A66" s="15" t="s">
        <v>57</v>
      </c>
      <c r="C66" s="3"/>
      <c r="E66" s="3">
        <f>+E8-E65</f>
        <v>614.2700000000001</v>
      </c>
      <c r="G66" s="4">
        <f>+G8-G65</f>
        <v>0</v>
      </c>
      <c r="H66" s="4">
        <f>ROUND(E66-G66,2)</f>
        <v>614.27</v>
      </c>
    </row>
    <row r="67" spans="1:8" x14ac:dyDescent="0.25">
      <c r="A67" t="s">
        <v>10</v>
      </c>
      <c r="C67" s="3"/>
      <c r="E67" s="3"/>
    </row>
    <row r="68" spans="1:8" x14ac:dyDescent="0.25">
      <c r="A68" s="15" t="s">
        <v>58</v>
      </c>
      <c r="C68" s="3"/>
      <c r="E68" s="3"/>
    </row>
    <row r="69" spans="1:8" x14ac:dyDescent="0.25">
      <c r="A69" s="1" t="s">
        <v>50</v>
      </c>
      <c r="B69" s="1" t="s">
        <v>44</v>
      </c>
      <c r="C69" s="6">
        <v>51.04</v>
      </c>
      <c r="D69" s="1">
        <v>1</v>
      </c>
      <c r="E69" s="3">
        <f>ROUND(C69*D69,2)</f>
        <v>51.04</v>
      </c>
      <c r="F69" s="2">
        <v>0</v>
      </c>
      <c r="G69" s="3">
        <f>ROUND(E69*F69,2)</f>
        <v>0</v>
      </c>
      <c r="H69" s="3">
        <f>ROUND(E69-G69,2)</f>
        <v>51.04</v>
      </c>
    </row>
    <row r="70" spans="1:8" x14ac:dyDescent="0.25">
      <c r="A70" s="1" t="s">
        <v>46</v>
      </c>
      <c r="B70" s="1" t="s">
        <v>44</v>
      </c>
      <c r="C70" s="6">
        <v>70.040000000000006</v>
      </c>
      <c r="D70" s="1">
        <v>1</v>
      </c>
      <c r="E70" s="3">
        <f>ROUND(C70*D70,2)</f>
        <v>70.040000000000006</v>
      </c>
      <c r="F70" s="2">
        <v>0</v>
      </c>
      <c r="G70" s="3">
        <f>ROUND(E70*F70,2)</f>
        <v>0</v>
      </c>
      <c r="H70" s="3">
        <f>ROUND(E70-G70,2)</f>
        <v>70.040000000000006</v>
      </c>
    </row>
    <row r="71" spans="1:8" x14ac:dyDescent="0.25">
      <c r="A71" s="1" t="s">
        <v>48</v>
      </c>
      <c r="B71" s="1" t="s">
        <v>44</v>
      </c>
      <c r="C71" s="6">
        <v>16.420000000000002</v>
      </c>
      <c r="D71" s="1">
        <v>1</v>
      </c>
      <c r="E71" s="3">
        <f>ROUND(C71*D71,2)</f>
        <v>16.420000000000002</v>
      </c>
      <c r="F71" s="2">
        <v>0</v>
      </c>
      <c r="G71" s="3">
        <f>ROUND(E71*F71,2)</f>
        <v>0</v>
      </c>
      <c r="H71" s="3">
        <f>ROUND(E71-G71,2)</f>
        <v>16.420000000000002</v>
      </c>
    </row>
    <row r="72" spans="1:8" x14ac:dyDescent="0.25">
      <c r="A72" s="7" t="s">
        <v>77</v>
      </c>
      <c r="B72" s="7" t="s">
        <v>44</v>
      </c>
      <c r="C72" s="8">
        <v>65.010000000000005</v>
      </c>
      <c r="D72" s="7">
        <v>1</v>
      </c>
      <c r="E72" s="9">
        <f>ROUND(C72*D72,2)</f>
        <v>65.010000000000005</v>
      </c>
      <c r="F72" s="10">
        <v>0</v>
      </c>
      <c r="G72" s="9">
        <f>ROUND(E72*F72,2)</f>
        <v>0</v>
      </c>
      <c r="H72" s="9">
        <f>ROUND(E72-G72,2)</f>
        <v>65.010000000000005</v>
      </c>
    </row>
    <row r="73" spans="1:8" x14ac:dyDescent="0.25">
      <c r="A73" s="15" t="s">
        <v>59</v>
      </c>
      <c r="C73" s="3"/>
      <c r="E73" s="3">
        <f>SUM(E69:E72)</f>
        <v>202.51</v>
      </c>
      <c r="G73" s="4">
        <f>SUM(G69:G72)</f>
        <v>0</v>
      </c>
      <c r="H73" s="4">
        <f>ROUND(E73-G73,2)</f>
        <v>202.51</v>
      </c>
    </row>
    <row r="74" spans="1:8" x14ac:dyDescent="0.25">
      <c r="A74" s="15" t="s">
        <v>60</v>
      </c>
      <c r="C74" s="3"/>
      <c r="E74" s="3">
        <f>+E65+E73</f>
        <v>910.7399999999999</v>
      </c>
      <c r="G74" s="4">
        <f>+G65+G73</f>
        <v>0</v>
      </c>
      <c r="H74" s="4">
        <f>ROUND(E74-G74,2)</f>
        <v>910.74</v>
      </c>
    </row>
    <row r="75" spans="1:8" x14ac:dyDescent="0.25">
      <c r="A75" s="15" t="s">
        <v>61</v>
      </c>
      <c r="C75" s="3"/>
      <c r="E75" s="3">
        <f>+E8-E74</f>
        <v>411.7600000000001</v>
      </c>
      <c r="G75" s="4">
        <f>+G8-G74</f>
        <v>0</v>
      </c>
      <c r="H75" s="4">
        <f>ROUND(E75-G75,2)</f>
        <v>411.76</v>
      </c>
    </row>
    <row r="76" spans="1:8" x14ac:dyDescent="0.25">
      <c r="A76" t="s">
        <v>1</v>
      </c>
      <c r="C76" s="3"/>
      <c r="E76" s="3"/>
    </row>
    <row r="77" spans="1:8" x14ac:dyDescent="0.25">
      <c r="A77" t="s">
        <v>90</v>
      </c>
      <c r="C77" s="3"/>
      <c r="E77" s="3"/>
    </row>
    <row r="78" spans="1:8" x14ac:dyDescent="0.25">
      <c r="C78" s="3"/>
      <c r="E78" s="3"/>
    </row>
    <row r="79" spans="1:8" x14ac:dyDescent="0.25">
      <c r="A79" s="15" t="s">
        <v>62</v>
      </c>
      <c r="C79" s="3"/>
      <c r="E79" s="3"/>
    </row>
    <row r="80" spans="1:8" x14ac:dyDescent="0.25">
      <c r="A80" s="15" t="s">
        <v>63</v>
      </c>
      <c r="C80" s="3"/>
      <c r="E80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of Contents</vt:lpstr>
      <vt:lpstr>peanut1</vt:lpstr>
      <vt:lpstr>peanut2</vt:lpstr>
      <vt:lpstr>peanut3</vt:lpstr>
      <vt:lpstr>peanut4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Setup19-20</dc:creator>
  <cp:lastModifiedBy>Setup19-20</cp:lastModifiedBy>
  <dcterms:created xsi:type="dcterms:W3CDTF">2020-10-28T18:09:09Z</dcterms:created>
  <dcterms:modified xsi:type="dcterms:W3CDTF">2022-11-21T14:32:40Z</dcterms:modified>
</cp:coreProperties>
</file>